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96" windowWidth="18192" windowHeight="11256" activeTab="4"/>
  </bookViews>
  <sheets>
    <sheet name="Лист1" sheetId="1" r:id="rId1"/>
    <sheet name="Лист2" sheetId="2" r:id="rId2"/>
    <sheet name="Лист3" sheetId="3" r:id="rId3"/>
    <sheet name="Лист4" sheetId="4" r:id="rId4"/>
    <sheet name="Лист5" sheetId="5" r:id="rId5"/>
  </sheets>
  <externalReferences>
    <externalReference r:id="rId6"/>
    <externalReference r:id="rId7"/>
  </externalReferences>
  <definedNames>
    <definedName name="_xlnm.Print_Titles" localSheetId="1">Лист2!$16:$18</definedName>
    <definedName name="_xlnm.Print_Titles" localSheetId="2">Лист3!$16:$19</definedName>
    <definedName name="_xlnm.Print_Titles" localSheetId="3">Лист4!$16:$20</definedName>
    <definedName name="_xlnm.Print_Titles" localSheetId="4">Лист5!$16:$20</definedName>
    <definedName name="_xlnm.Print_Area" localSheetId="0">Лист1!$A$1:$N$36</definedName>
    <definedName name="_xlnm.Print_Area" localSheetId="1">Лист2!$B:$O</definedName>
    <definedName name="_xlnm.Print_Area" localSheetId="2">Лист3!$B$1:$Q$80</definedName>
    <definedName name="_xlnm.Print_Area" localSheetId="3">Лист4!$A$1:$O$96</definedName>
    <definedName name="_xlnm.Print_Area" localSheetId="4">Лист5!$A$1:$L$90</definedName>
  </definedNames>
  <calcPr calcId="145621"/>
</workbook>
</file>

<file path=xl/calcChain.xml><?xml version="1.0" encoding="utf-8"?>
<calcChain xmlns="http://schemas.openxmlformats.org/spreadsheetml/2006/main">
  <c r="D36" i="5" l="1"/>
  <c r="E36" i="5"/>
  <c r="F36" i="5"/>
  <c r="D37" i="5"/>
  <c r="E37" i="5"/>
  <c r="F37" i="5"/>
  <c r="D38" i="5"/>
  <c r="E38" i="5"/>
  <c r="F38" i="5"/>
  <c r="D39" i="5"/>
  <c r="E39" i="5"/>
  <c r="F39" i="5"/>
  <c r="D40" i="5"/>
  <c r="E40" i="5"/>
  <c r="F40" i="5"/>
  <c r="D41" i="5"/>
  <c r="E41" i="5"/>
  <c r="F41" i="5"/>
  <c r="D42" i="5"/>
  <c r="E42" i="5"/>
  <c r="F42" i="5"/>
  <c r="D43" i="5"/>
  <c r="E43" i="5"/>
  <c r="F43" i="5"/>
  <c r="D44" i="5"/>
  <c r="E44" i="5"/>
  <c r="F44" i="5"/>
  <c r="D45" i="5"/>
  <c r="E45" i="5"/>
  <c r="F45" i="5"/>
  <c r="D46" i="5"/>
  <c r="E46" i="5"/>
  <c r="F46" i="5"/>
  <c r="D47" i="5"/>
  <c r="E47" i="5"/>
  <c r="F47" i="5"/>
  <c r="D48" i="5"/>
  <c r="E48" i="5"/>
  <c r="F48" i="5"/>
  <c r="D49" i="5"/>
  <c r="E49" i="5"/>
  <c r="F49" i="5"/>
  <c r="D50" i="5"/>
  <c r="E50" i="5"/>
  <c r="F50" i="5"/>
  <c r="D51" i="5"/>
  <c r="E51" i="5"/>
  <c r="F51" i="5"/>
  <c r="D52" i="5"/>
  <c r="E52" i="5"/>
  <c r="F52" i="5"/>
  <c r="D53" i="5"/>
  <c r="E53" i="5"/>
  <c r="F53" i="5"/>
  <c r="D54" i="5"/>
  <c r="E54" i="5"/>
  <c r="F54" i="5"/>
  <c r="D55" i="5"/>
  <c r="E55" i="5"/>
  <c r="F55" i="5"/>
  <c r="D56" i="5"/>
  <c r="E56" i="5"/>
  <c r="F56" i="5"/>
  <c r="D57" i="5"/>
  <c r="E57" i="5"/>
  <c r="F57" i="5"/>
  <c r="D58" i="5"/>
  <c r="E58" i="5"/>
  <c r="F58" i="5"/>
  <c r="D59" i="5"/>
  <c r="E59" i="5"/>
  <c r="F59" i="5"/>
  <c r="D60" i="5"/>
  <c r="E60" i="5"/>
  <c r="F60" i="5"/>
  <c r="D61" i="5"/>
  <c r="E61" i="5"/>
  <c r="F61" i="5"/>
  <c r="D62" i="5"/>
  <c r="E62" i="5"/>
  <c r="F62" i="5"/>
  <c r="D63" i="5"/>
  <c r="E63" i="5"/>
  <c r="F63" i="5"/>
  <c r="D64" i="5"/>
  <c r="E64" i="5"/>
  <c r="F64" i="5"/>
  <c r="D65" i="5"/>
  <c r="E65" i="5"/>
  <c r="F65" i="5"/>
  <c r="D66" i="5"/>
  <c r="E66" i="5"/>
  <c r="F66" i="5"/>
  <c r="D67" i="5"/>
  <c r="E67" i="5"/>
  <c r="F67" i="5"/>
  <c r="D68" i="5"/>
  <c r="E68" i="5"/>
  <c r="F68" i="5"/>
  <c r="D69" i="5"/>
  <c r="E69" i="5"/>
  <c r="F69" i="5"/>
  <c r="D70" i="5"/>
  <c r="E70" i="5"/>
  <c r="F70" i="5"/>
  <c r="D71" i="5"/>
  <c r="E71" i="5"/>
  <c r="F71" i="5"/>
  <c r="D72" i="5"/>
  <c r="E72" i="5"/>
  <c r="F72" i="5"/>
  <c r="D73" i="5"/>
  <c r="E73" i="5"/>
  <c r="F73" i="5"/>
  <c r="D74" i="5"/>
  <c r="E74" i="5"/>
  <c r="F74" i="5"/>
  <c r="D75" i="5"/>
  <c r="E75" i="5"/>
  <c r="F75" i="5"/>
  <c r="D76" i="5"/>
  <c r="E76" i="5"/>
  <c r="F76" i="5"/>
  <c r="D77" i="5"/>
  <c r="E77" i="5"/>
  <c r="F77" i="5"/>
  <c r="F28" i="5"/>
  <c r="F29" i="5"/>
  <c r="F30" i="5"/>
  <c r="F31" i="5"/>
  <c r="F32" i="5"/>
  <c r="F27" i="5"/>
  <c r="F26" i="5"/>
  <c r="F25" i="5"/>
  <c r="D30" i="5"/>
  <c r="E30" i="5"/>
  <c r="D31" i="5"/>
  <c r="E31" i="5"/>
  <c r="D32" i="5"/>
  <c r="E32" i="5"/>
  <c r="D29" i="5"/>
  <c r="E29" i="5"/>
  <c r="D28" i="5"/>
  <c r="E28" i="5"/>
  <c r="D27" i="5"/>
  <c r="E27" i="5"/>
  <c r="D26" i="5"/>
  <c r="E26" i="5"/>
  <c r="D25" i="5"/>
  <c r="E25" i="5"/>
  <c r="M47" i="4"/>
  <c r="N40" i="4"/>
  <c r="K40" i="4"/>
  <c r="L40" i="4"/>
  <c r="M40" i="4"/>
  <c r="J24" i="4"/>
  <c r="J74" i="4"/>
  <c r="G74" i="4"/>
  <c r="I74" i="4"/>
  <c r="F74" i="4"/>
  <c r="D74" i="4"/>
  <c r="E74" i="4"/>
  <c r="J73" i="4"/>
  <c r="I73" i="4"/>
  <c r="F73" i="4"/>
  <c r="G73" i="4" s="1"/>
  <c r="D73" i="4"/>
  <c r="E73" i="4"/>
  <c r="G53" i="4"/>
  <c r="I53" i="4"/>
  <c r="N24" i="4"/>
  <c r="M24" i="4"/>
  <c r="N37" i="4"/>
  <c r="M37" i="4"/>
  <c r="L37" i="4"/>
  <c r="L24" i="4" s="1"/>
  <c r="K37" i="4"/>
  <c r="K24" i="4" s="1"/>
  <c r="F37" i="4"/>
  <c r="G37" i="4" s="1"/>
  <c r="I37" i="4" s="1"/>
  <c r="E37" i="4"/>
  <c r="D37" i="4"/>
  <c r="N85" i="4"/>
  <c r="M85" i="4"/>
  <c r="L85" i="4"/>
  <c r="K85" i="4"/>
  <c r="J84" i="4"/>
  <c r="J83" i="4"/>
  <c r="J82" i="4"/>
  <c r="J81" i="4"/>
  <c r="J80" i="4"/>
  <c r="J79" i="4"/>
  <c r="J78" i="4"/>
  <c r="J77" i="4"/>
  <c r="J76" i="4"/>
  <c r="J75" i="4"/>
  <c r="M72" i="4"/>
  <c r="M71" i="4"/>
  <c r="M70" i="4"/>
  <c r="M69" i="4"/>
  <c r="M68" i="4"/>
  <c r="J68" i="4"/>
  <c r="M67" i="4"/>
  <c r="L67" i="4"/>
  <c r="J67" i="4"/>
  <c r="J66" i="4"/>
  <c r="M66" i="4"/>
  <c r="L66" i="4"/>
  <c r="M65" i="4"/>
  <c r="L65" i="4"/>
  <c r="M64" i="4"/>
  <c r="L64" i="4"/>
  <c r="J64" i="4"/>
  <c r="J63" i="4"/>
  <c r="J62" i="4"/>
  <c r="J61" i="4"/>
  <c r="N60" i="4"/>
  <c r="M60" i="4"/>
  <c r="L59" i="4"/>
  <c r="K58" i="4"/>
  <c r="J58" i="4"/>
  <c r="J56" i="4"/>
  <c r="N55" i="4"/>
  <c r="M55" i="4"/>
  <c r="L55" i="4"/>
  <c r="K55" i="4"/>
  <c r="J54" i="4"/>
  <c r="J52" i="4"/>
  <c r="L46" i="4"/>
  <c r="J46" i="4"/>
  <c r="L45" i="4"/>
  <c r="K45" i="4"/>
  <c r="J45" i="4"/>
  <c r="K44" i="4"/>
  <c r="J44" i="4"/>
  <c r="J36" i="4"/>
  <c r="J35" i="4"/>
  <c r="J27" i="4"/>
  <c r="J25" i="4"/>
  <c r="F78" i="4"/>
  <c r="I78" i="4" s="1"/>
  <c r="F79" i="4"/>
  <c r="I79" i="4" s="1"/>
  <c r="F80" i="4"/>
  <c r="G80" i="4" s="1"/>
  <c r="F81" i="4"/>
  <c r="I81" i="4" s="1"/>
  <c r="F82" i="4"/>
  <c r="G82" i="4" s="1"/>
  <c r="F83" i="4"/>
  <c r="I83" i="4" s="1"/>
  <c r="F84" i="4"/>
  <c r="G84" i="4" s="1"/>
  <c r="F85" i="4"/>
  <c r="I85" i="4" s="1"/>
  <c r="F77" i="4"/>
  <c r="G77" i="4" s="1"/>
  <c r="F76" i="4"/>
  <c r="I76" i="4" s="1"/>
  <c r="I80" i="4"/>
  <c r="F75" i="4"/>
  <c r="I75" i="4" s="1"/>
  <c r="F72" i="4"/>
  <c r="G72" i="4" s="1"/>
  <c r="F71" i="4"/>
  <c r="G71" i="4" s="1"/>
  <c r="F70" i="4"/>
  <c r="G70" i="4" s="1"/>
  <c r="F69" i="4"/>
  <c r="G69" i="4" s="1"/>
  <c r="F68" i="4"/>
  <c r="G68" i="4"/>
  <c r="F67" i="4"/>
  <c r="G67" i="4" s="1"/>
  <c r="F66" i="4"/>
  <c r="G66" i="4" s="1"/>
  <c r="F65" i="4"/>
  <c r="G65" i="4" s="1"/>
  <c r="F64" i="4"/>
  <c r="G64" i="4" s="1"/>
  <c r="F63" i="4"/>
  <c r="G63" i="4" s="1"/>
  <c r="F61" i="4"/>
  <c r="I61" i="4" s="1"/>
  <c r="F62" i="4"/>
  <c r="G62" i="4" s="1"/>
  <c r="E62" i="4"/>
  <c r="D62" i="4"/>
  <c r="G61" i="4"/>
  <c r="D61" i="4"/>
  <c r="E61" i="4"/>
  <c r="F60" i="4"/>
  <c r="I60" i="4" s="1"/>
  <c r="F59" i="4"/>
  <c r="I59" i="4" s="1"/>
  <c r="F58" i="4"/>
  <c r="G58" i="4" s="1"/>
  <c r="F56" i="4"/>
  <c r="G56" i="4" s="1"/>
  <c r="F55" i="4"/>
  <c r="G55" i="4" s="1"/>
  <c r="F54" i="4"/>
  <c r="G54" i="4" s="1"/>
  <c r="J53" i="4"/>
  <c r="F52" i="4"/>
  <c r="G52" i="4" s="1"/>
  <c r="G48" i="4"/>
  <c r="G47" i="4"/>
  <c r="F46" i="4"/>
  <c r="G46" i="4" s="1"/>
  <c r="F45" i="4"/>
  <c r="G45" i="4" s="1"/>
  <c r="F44" i="4"/>
  <c r="G44" i="4" s="1"/>
  <c r="G43" i="4"/>
  <c r="G42" i="4"/>
  <c r="G41" i="4"/>
  <c r="J41" i="4" s="1"/>
  <c r="I31" i="4"/>
  <c r="F36" i="4"/>
  <c r="G36" i="4" s="1"/>
  <c r="F35" i="4"/>
  <c r="I35" i="4" s="1"/>
  <c r="F34" i="4"/>
  <c r="G34" i="4" s="1"/>
  <c r="J34" i="4" s="1"/>
  <c r="F33" i="4"/>
  <c r="G33" i="4" s="1"/>
  <c r="J33" i="4" s="1"/>
  <c r="F32" i="4"/>
  <c r="G32" i="4" s="1"/>
  <c r="J32" i="4" s="1"/>
  <c r="G30" i="4"/>
  <c r="J30" i="4" s="1"/>
  <c r="I29" i="4"/>
  <c r="G28" i="4"/>
  <c r="J28" i="4" s="1"/>
  <c r="F27" i="4"/>
  <c r="G27" i="4" s="1"/>
  <c r="F25" i="4"/>
  <c r="I25" i="4" s="1"/>
  <c r="G49" i="4"/>
  <c r="G50" i="4"/>
  <c r="G51" i="4"/>
  <c r="G57" i="4"/>
  <c r="G79" i="4"/>
  <c r="G31" i="4"/>
  <c r="J31" i="4" s="1"/>
  <c r="D32" i="4"/>
  <c r="E32" i="4"/>
  <c r="D80" i="4"/>
  <c r="E80" i="4"/>
  <c r="D81" i="4"/>
  <c r="E81" i="4"/>
  <c r="D82" i="4"/>
  <c r="E82" i="4"/>
  <c r="D83" i="4"/>
  <c r="E83" i="4"/>
  <c r="D84" i="4"/>
  <c r="E84" i="4"/>
  <c r="D85" i="4"/>
  <c r="E85" i="4"/>
  <c r="D79" i="4"/>
  <c r="E79" i="4"/>
  <c r="D78" i="4"/>
  <c r="E78" i="4"/>
  <c r="D77" i="4"/>
  <c r="E77" i="4"/>
  <c r="D76" i="4"/>
  <c r="E76" i="4"/>
  <c r="D75" i="4"/>
  <c r="E75" i="4"/>
  <c r="D68" i="4"/>
  <c r="E68" i="4"/>
  <c r="D63" i="4"/>
  <c r="E63" i="4"/>
  <c r="D60" i="4"/>
  <c r="E60" i="4"/>
  <c r="D59" i="4"/>
  <c r="E59" i="4"/>
  <c r="D58" i="4"/>
  <c r="E58" i="4"/>
  <c r="D57" i="4"/>
  <c r="E57" i="4"/>
  <c r="D56" i="4"/>
  <c r="E56" i="4"/>
  <c r="D55" i="4"/>
  <c r="E55" i="4"/>
  <c r="D54" i="4"/>
  <c r="E54" i="4"/>
  <c r="D53" i="4"/>
  <c r="E53" i="4"/>
  <c r="D52" i="4"/>
  <c r="E52" i="4"/>
  <c r="D51" i="4"/>
  <c r="E51" i="4"/>
  <c r="D50" i="4"/>
  <c r="E50" i="4"/>
  <c r="D49" i="4"/>
  <c r="E49" i="4"/>
  <c r="D48" i="4"/>
  <c r="E48" i="4"/>
  <c r="D47" i="4"/>
  <c r="E47" i="4"/>
  <c r="D46" i="4"/>
  <c r="E46" i="4"/>
  <c r="D45" i="4"/>
  <c r="E45" i="4"/>
  <c r="D44" i="4"/>
  <c r="E44" i="4"/>
  <c r="D43" i="4"/>
  <c r="E43" i="4"/>
  <c r="D42" i="4"/>
  <c r="E42" i="4"/>
  <c r="D41" i="4"/>
  <c r="E41" i="4"/>
  <c r="D36" i="4"/>
  <c r="E36" i="4"/>
  <c r="D35" i="4"/>
  <c r="E35" i="4"/>
  <c r="D34" i="4"/>
  <c r="E34" i="4"/>
  <c r="D33" i="4"/>
  <c r="E33" i="4"/>
  <c r="D28" i="4"/>
  <c r="E28" i="4"/>
  <c r="D29" i="4"/>
  <c r="E29" i="4"/>
  <c r="D30" i="4"/>
  <c r="E30" i="4"/>
  <c r="D31" i="4"/>
  <c r="E31" i="4"/>
  <c r="D27" i="4"/>
  <c r="E27" i="4"/>
  <c r="D26" i="4"/>
  <c r="E26" i="4"/>
  <c r="D25" i="4"/>
  <c r="E25" i="4"/>
  <c r="E66" i="3"/>
  <c r="F66" i="3"/>
  <c r="E67" i="3"/>
  <c r="F67" i="3"/>
  <c r="E68" i="3"/>
  <c r="F68" i="3"/>
  <c r="E69" i="3"/>
  <c r="F69" i="3"/>
  <c r="E70" i="3"/>
  <c r="F70" i="3"/>
  <c r="E62" i="3"/>
  <c r="F62" i="3"/>
  <c r="E63" i="3"/>
  <c r="F63" i="3"/>
  <c r="E64" i="3"/>
  <c r="F64" i="3"/>
  <c r="E65" i="3"/>
  <c r="F65" i="3"/>
  <c r="E35" i="3"/>
  <c r="F35" i="3"/>
  <c r="E36" i="3"/>
  <c r="F36" i="3"/>
  <c r="E37" i="3"/>
  <c r="F37" i="3"/>
  <c r="E38" i="3"/>
  <c r="F38" i="3"/>
  <c r="E39" i="3"/>
  <c r="F39" i="3"/>
  <c r="E40" i="3"/>
  <c r="F40" i="3"/>
  <c r="E41" i="3"/>
  <c r="F41" i="3"/>
  <c r="E42" i="3"/>
  <c r="F42" i="3"/>
  <c r="E43" i="3"/>
  <c r="F43" i="3"/>
  <c r="E44" i="3"/>
  <c r="F44" i="3"/>
  <c r="E45" i="3"/>
  <c r="F45" i="3"/>
  <c r="E46" i="3"/>
  <c r="F46" i="3"/>
  <c r="E47" i="3"/>
  <c r="F47" i="3"/>
  <c r="E48" i="3"/>
  <c r="F48" i="3"/>
  <c r="E49" i="3"/>
  <c r="F49" i="3"/>
  <c r="E50" i="3"/>
  <c r="F50" i="3"/>
  <c r="E51" i="3"/>
  <c r="F51" i="3"/>
  <c r="E52" i="3"/>
  <c r="F52" i="3"/>
  <c r="E53" i="3"/>
  <c r="F53" i="3"/>
  <c r="E54" i="3"/>
  <c r="F54" i="3"/>
  <c r="E55" i="3"/>
  <c r="F55" i="3"/>
  <c r="E56" i="3"/>
  <c r="F56" i="3"/>
  <c r="E57" i="3"/>
  <c r="F57" i="3"/>
  <c r="E58" i="3"/>
  <c r="F58" i="3"/>
  <c r="E59" i="3"/>
  <c r="F59" i="3"/>
  <c r="E60" i="3"/>
  <c r="F60" i="3"/>
  <c r="E61" i="3"/>
  <c r="F61" i="3"/>
  <c r="E34" i="3"/>
  <c r="F34" i="3"/>
  <c r="E24" i="3"/>
  <c r="F24" i="3"/>
  <c r="E25" i="3"/>
  <c r="F25" i="3"/>
  <c r="E26" i="3"/>
  <c r="F26" i="3"/>
  <c r="E27" i="3"/>
  <c r="F27" i="3"/>
  <c r="E28" i="3"/>
  <c r="F28" i="3"/>
  <c r="E29" i="3"/>
  <c r="F29" i="3"/>
  <c r="E30" i="3"/>
  <c r="F30" i="3"/>
  <c r="F24" i="5" l="1"/>
  <c r="I84" i="4"/>
  <c r="G25" i="4"/>
  <c r="G75" i="4"/>
  <c r="I62" i="4"/>
  <c r="F24" i="4"/>
  <c r="G83" i="4"/>
  <c r="G35" i="4"/>
  <c r="G76" i="4"/>
  <c r="I77" i="4"/>
  <c r="G78" i="4"/>
  <c r="I82" i="4"/>
  <c r="I27" i="4"/>
  <c r="G85" i="4"/>
  <c r="G81" i="4"/>
  <c r="I33" i="4"/>
  <c r="G29" i="4"/>
  <c r="J29" i="4" s="1"/>
  <c r="G59" i="4"/>
  <c r="I28" i="4"/>
  <c r="I30" i="4"/>
  <c r="I32" i="4"/>
  <c r="I34" i="4"/>
  <c r="I36" i="4"/>
  <c r="I41" i="4"/>
  <c r="G60" i="4"/>
  <c r="I24" i="4" l="1"/>
  <c r="G24" i="4"/>
  <c r="H70" i="2" l="1"/>
  <c r="H69" i="2"/>
  <c r="H68" i="2"/>
  <c r="H67" i="2"/>
  <c r="H66" i="2"/>
  <c r="H65" i="2"/>
  <c r="H64" i="2"/>
  <c r="H63" i="2"/>
  <c r="H62" i="2"/>
  <c r="H61" i="2"/>
  <c r="D68" i="2"/>
  <c r="E68" i="2"/>
  <c r="D69" i="2"/>
  <c r="E69" i="2"/>
  <c r="D70" i="2"/>
  <c r="E70" i="2"/>
  <c r="D62" i="2"/>
  <c r="E62" i="2"/>
  <c r="D63" i="2"/>
  <c r="E63" i="2"/>
  <c r="D64" i="2"/>
  <c r="E64" i="2"/>
  <c r="D65" i="2"/>
  <c r="E65" i="2"/>
  <c r="D66" i="2"/>
  <c r="E66" i="2"/>
  <c r="D67" i="2"/>
  <c r="E67" i="2"/>
  <c r="D61" i="2"/>
  <c r="E61" i="2"/>
  <c r="D60" i="2"/>
  <c r="E60" i="2"/>
  <c r="D59" i="2"/>
  <c r="E59" i="2"/>
  <c r="D56" i="2"/>
  <c r="E56" i="2"/>
  <c r="D57" i="2"/>
  <c r="E57" i="2"/>
  <c r="D58" i="2"/>
  <c r="E58" i="2"/>
  <c r="D52" i="2"/>
  <c r="E52" i="2"/>
  <c r="D53" i="2"/>
  <c r="E53" i="2"/>
  <c r="D54" i="2"/>
  <c r="E54" i="2"/>
  <c r="D55" i="2"/>
  <c r="E55" i="2"/>
  <c r="D51" i="2"/>
  <c r="E51" i="2"/>
  <c r="D50" i="2"/>
  <c r="E50" i="2"/>
  <c r="D49" i="2"/>
  <c r="E49" i="2"/>
  <c r="D48" i="2"/>
  <c r="E48" i="2"/>
  <c r="D47" i="2"/>
  <c r="E47" i="2"/>
  <c r="D46" i="2"/>
  <c r="E46" i="2"/>
  <c r="D45" i="2"/>
  <c r="E45" i="2"/>
  <c r="D44" i="2"/>
  <c r="E44" i="2"/>
  <c r="D43" i="2"/>
  <c r="E43" i="2"/>
  <c r="D42" i="2"/>
  <c r="E42" i="2"/>
  <c r="D41" i="2"/>
  <c r="E41" i="2"/>
  <c r="D40" i="2"/>
  <c r="E40" i="2"/>
  <c r="D39" i="2"/>
  <c r="E39" i="2"/>
  <c r="D38" i="2"/>
  <c r="E38" i="2"/>
  <c r="D37" i="2"/>
  <c r="E37" i="2"/>
  <c r="D36" i="2"/>
  <c r="E36" i="2"/>
  <c r="E35" i="2" l="1"/>
  <c r="D35" i="2"/>
  <c r="H34" i="2"/>
  <c r="E34" i="2"/>
  <c r="D34" i="2"/>
  <c r="E23" i="2" l="1"/>
  <c r="E24" i="2"/>
  <c r="E25" i="2"/>
  <c r="E26" i="2"/>
  <c r="E27" i="2"/>
  <c r="E28" i="2"/>
  <c r="E29" i="2"/>
  <c r="D29" i="2"/>
  <c r="D28" i="2"/>
  <c r="D27" i="2"/>
  <c r="D26" i="2"/>
  <c r="D25" i="2"/>
  <c r="D24" i="2"/>
  <c r="D23" i="2"/>
  <c r="H60" i="2" l="1"/>
  <c r="H59" i="2"/>
  <c r="H58" i="2"/>
  <c r="H57" i="2"/>
  <c r="H56" i="2"/>
  <c r="H55" i="2"/>
  <c r="H54" i="2"/>
  <c r="H53" i="2"/>
  <c r="H52" i="2"/>
  <c r="H51" i="2"/>
  <c r="H50" i="2"/>
  <c r="H49" i="2"/>
  <c r="H48" i="2"/>
  <c r="H47" i="2"/>
  <c r="H46" i="2"/>
  <c r="H45" i="2"/>
  <c r="H44" i="2"/>
  <c r="H43" i="2"/>
  <c r="H42" i="2"/>
  <c r="H41" i="2"/>
  <c r="H40" i="2"/>
  <c r="H39" i="2"/>
  <c r="H38" i="2"/>
  <c r="H37" i="2"/>
  <c r="H36" i="2"/>
  <c r="H35" i="2"/>
  <c r="F35" i="5" l="1"/>
  <c r="J57" i="4"/>
  <c r="J51" i="4"/>
  <c r="J50" i="4"/>
  <c r="J49" i="4"/>
  <c r="J48" i="4"/>
  <c r="J47" i="4"/>
  <c r="J43" i="4"/>
  <c r="J42" i="4"/>
  <c r="G40" i="4"/>
  <c r="F40" i="4"/>
  <c r="I72" i="4"/>
  <c r="I71" i="4"/>
  <c r="I70" i="4"/>
  <c r="I69" i="4"/>
  <c r="I68" i="4"/>
  <c r="I67" i="4"/>
  <c r="I66" i="4"/>
  <c r="I65" i="4"/>
  <c r="I64" i="4"/>
  <c r="I63" i="4"/>
  <c r="I58" i="4"/>
  <c r="I57" i="4"/>
  <c r="I56" i="4"/>
  <c r="I55" i="4"/>
  <c r="I54" i="4"/>
  <c r="I52" i="4"/>
  <c r="I51" i="4"/>
  <c r="I50" i="4"/>
  <c r="I49" i="4"/>
  <c r="I48" i="4"/>
  <c r="I47" i="4"/>
  <c r="I46" i="4"/>
  <c r="I45" i="4"/>
  <c r="I44" i="4"/>
  <c r="I43" i="4"/>
  <c r="I42" i="4"/>
  <c r="J40" i="4" l="1"/>
  <c r="I40" i="4"/>
  <c r="K1" i="2"/>
  <c r="K2" i="2"/>
  <c r="K3" i="2"/>
  <c r="K4" i="2"/>
  <c r="N5" i="3"/>
  <c r="D13" i="5" l="1"/>
  <c r="D13" i="4"/>
  <c r="E13" i="3"/>
  <c r="D12" i="2"/>
  <c r="K5" i="4" l="1"/>
  <c r="I5" i="5" s="1"/>
  <c r="N4" i="3"/>
  <c r="K4" i="4" s="1"/>
  <c r="I4" i="5" s="1"/>
  <c r="N3" i="3"/>
  <c r="K3" i="4" s="1"/>
  <c r="I3" i="5" s="1"/>
  <c r="N2" i="3"/>
  <c r="K2" i="4" s="1"/>
  <c r="I2" i="5" s="1"/>
  <c r="N1" i="3"/>
  <c r="K1" i="4" s="1"/>
  <c r="I1" i="5" s="1"/>
  <c r="D83" i="3"/>
  <c r="C99" i="4" s="1"/>
  <c r="C90" i="5" s="1"/>
</calcChain>
</file>

<file path=xl/sharedStrings.xml><?xml version="1.0" encoding="utf-8"?>
<sst xmlns="http://schemas.openxmlformats.org/spreadsheetml/2006/main" count="644" uniqueCount="172">
  <si>
    <t>Форма №1</t>
  </si>
  <si>
    <t>№ пункта</t>
  </si>
  <si>
    <t>Показатель</t>
  </si>
  <si>
    <t>Поля для заполнения</t>
  </si>
  <si>
    <t>Наименование инвестиционной программы</t>
  </si>
  <si>
    <t>Период реализации инвестиционной программы</t>
  </si>
  <si>
    <t>Дата утверждения/кем утверждена (в т.ч. Реквизиты соответствующего решения уполномоченного органа власти)</t>
  </si>
  <si>
    <t>Государственные, отраслевые, региональные или иные программы и документы, в соответствии с которыми разработана инвестиционная программа ( если применимо)</t>
  </si>
  <si>
    <t>Целевые показатели инвестиционной программы</t>
  </si>
  <si>
    <t>Форма инвестиционной программы (проекта инвестиционной програмы)</t>
  </si>
  <si>
    <t>Часть 1.</t>
  </si>
  <si>
    <t>Общая информация об инвестиционной программе</t>
  </si>
  <si>
    <t>наименование субъекта естественной монополии</t>
  </si>
  <si>
    <t>Часть 2.</t>
  </si>
  <si>
    <t>Основная информация об инвестиционных проектах</t>
  </si>
  <si>
    <t>№ Пункта</t>
  </si>
  <si>
    <t>Наименование инвестиционного проекта (группы проектов)</t>
  </si>
  <si>
    <t>Идентификатор проекта и гиперссылка на паспорт проекта</t>
  </si>
  <si>
    <t>Филиал/Дочернее зависимое общество, реализующее проект (если применимо)</t>
  </si>
  <si>
    <t>Субъект (ы) РФ, в которых реализуется проект</t>
  </si>
  <si>
    <t xml:space="preserve">Территории  субъектов РФ/муниципальные образования, на которых реализуется проект </t>
  </si>
  <si>
    <t>Тип проекта</t>
  </si>
  <si>
    <t>Основные физические/технические показатели вводимых объектов инвестиций</t>
  </si>
  <si>
    <t>Наименование показателя</t>
  </si>
  <si>
    <t>Значение , ед.изм</t>
  </si>
  <si>
    <t>Основной технико-экономический показатель/показатель эффективности инфраструктуры, на улучшение которого направлен проект (если применимо)</t>
  </si>
  <si>
    <t>Текущее фактическое значение, ед.изм</t>
  </si>
  <si>
    <t>Целевое значение после реализации проекта, ед. изм, год достижения</t>
  </si>
  <si>
    <t>Обеспечение воспроизводства основных производственных фондов</t>
  </si>
  <si>
    <t>Повышение производительности ( в т.ч. Пропускной способности) существующзей инфраструктуры</t>
  </si>
  <si>
    <t>Создание новой инфраструктуры (обеспечение возможности оказания услуг новым потребителям за счет их присоединения к инфраструктуре)</t>
  </si>
  <si>
    <t>I.Группа проектов (мегапроект) А</t>
  </si>
  <si>
    <t>II. Проекты повышения эффективности основной деятельности</t>
  </si>
  <si>
    <t>Повшение экономической эффективности (снижение затрат)</t>
  </si>
  <si>
    <t>Повышение надежности, качества и безопасности оказания услуг в рамках основной деятельности</t>
  </si>
  <si>
    <t>Выполнение требований, вызванных изменениями в законодательстве и предписаниями контрольных органов</t>
  </si>
  <si>
    <t>III. Проекты развития новых направлений</t>
  </si>
  <si>
    <t>Обеспечение расширения спектра предлагаемых услуг (товаров), выход на зарубежные рынки</t>
  </si>
  <si>
    <t>Инновационное развитие</t>
  </si>
  <si>
    <t>Инвестиции по неосновным и непрофильным видам деятельности</t>
  </si>
  <si>
    <t>IV. Проекты обеспечения текущей деятельности</t>
  </si>
  <si>
    <t>Развитие управленческих систем субъекта естественной монополии</t>
  </si>
  <si>
    <t>Хозяйственное обеспечение деятельности субъекта естественной монополии</t>
  </si>
  <si>
    <t>Часть 3.</t>
  </si>
  <si>
    <t>Цели, основания и хронология инвестиционных проектов</t>
  </si>
  <si>
    <t>Цели и основания проекта</t>
  </si>
  <si>
    <t>Хронология проекта</t>
  </si>
  <si>
    <t>Основные цели проекта</t>
  </si>
  <si>
    <t>Краткое обоснование необходимости проекта</t>
  </si>
  <si>
    <t>Основной заявитель (заявители) проекта/потребитель (потребители) услуг , на обеспечение которых направлен проект</t>
  </si>
  <si>
    <t>Соответсвующие государственные целевые программы/инвестиционные соглашения/нормативно-правовые акты )если применимо)</t>
  </si>
  <si>
    <t>Дата первичного включения проекта в инвестиционную программу</t>
  </si>
  <si>
    <t>Текущая стадия проекта</t>
  </si>
  <si>
    <t>Наименование</t>
  </si>
  <si>
    <t>Планируемая дата окончания (квартал,год)</t>
  </si>
  <si>
    <t>Планируемая (фактическая) дата начала финансирования проекта</t>
  </si>
  <si>
    <t>Квартал, год</t>
  </si>
  <si>
    <t>Планируемая (фактическая) дата начала строительно-монтажных работ</t>
  </si>
  <si>
    <t>Планируемая (фактическая) дата ввода первой очереди (частичного ввода) (если отличается от даты окончания проекта)</t>
  </si>
  <si>
    <t>Планируемая дата окончания реализации проекта</t>
  </si>
  <si>
    <t>Часть 4.</t>
  </si>
  <si>
    <t>Оценка стоимости и план финансирования инвестиционных проектов</t>
  </si>
  <si>
    <t>Оценка стоимости проекта (объем капитальных вложений без НДС)</t>
  </si>
  <si>
    <t>Оценка полной стоимости проекта</t>
  </si>
  <si>
    <t>Оценка остаточной стоимости проекта</t>
  </si>
  <si>
    <t xml:space="preserve"> (млн.руб)</t>
  </si>
  <si>
    <t>План финансирования (для случая реализации всех этапов проекта) (с НДС)</t>
  </si>
  <si>
    <t>Сумма фактических объемов  финансирования по проекту за преидущие периоды</t>
  </si>
  <si>
    <t>Оценка остаточного объема финансирования</t>
  </si>
  <si>
    <t>Часть 5.</t>
  </si>
  <si>
    <t>Источники финансирования инвестиционных проектов (на период реализации инвестиционной программы)</t>
  </si>
  <si>
    <t>Собственные средства</t>
  </si>
  <si>
    <t>Собственные средства субъекта естественной монополии (всего)</t>
  </si>
  <si>
    <t>Привлеченные средства</t>
  </si>
  <si>
    <t>Средства государственных бюджетов всех уровней</t>
  </si>
  <si>
    <t>Средства государственных внебюджетных фондов</t>
  </si>
  <si>
    <t>Основные цели инвестиционнной программы</t>
  </si>
  <si>
    <t>Повышение надежности и улучшение качественных показателей электроснабжения потребителей, снижение затрат на ремонтно-восстановительные работы, снижение потерь в сети.</t>
  </si>
  <si>
    <t>Повышение надежности и улучшение качественных показателей электроснабжения потребителей</t>
  </si>
  <si>
    <t>На период реализации инвестиционной програмы</t>
  </si>
  <si>
    <t>Техническое перевооружение и реконструкция</t>
  </si>
  <si>
    <t>Протяжен-ность сетей, мощность трансформаторов,оборудование, транспортные средства</t>
  </si>
  <si>
    <t>Повышение производительности (в т.ч. пропускной способности) существующзей инфраструктуры</t>
  </si>
  <si>
    <t>Приобретение спецавтотранспорта</t>
  </si>
  <si>
    <t>м.п.</t>
  </si>
  <si>
    <t>Иные средства,в т.ч. средства от эмиссии акций</t>
  </si>
  <si>
    <t>Заемные средства, в т.ч. средства от эмиссии облигаций</t>
  </si>
  <si>
    <t>в т.ч. плата за технологическое присоединение (если применимо)</t>
  </si>
  <si>
    <t>Утверждаю:</t>
  </si>
  <si>
    <t>АО "МСК Энерго"</t>
  </si>
  <si>
    <t>г. Королев Моск. область</t>
  </si>
  <si>
    <t>Транспортные средства</t>
  </si>
  <si>
    <t>Оборудование</t>
  </si>
  <si>
    <t>Генеральный директор</t>
  </si>
  <si>
    <t xml:space="preserve"> АО "МСК Энерго"</t>
  </si>
  <si>
    <t>_______________А.В.Прокопенко</t>
  </si>
  <si>
    <t>0 ед</t>
  </si>
  <si>
    <t>LADA GRANTA седан</t>
  </si>
  <si>
    <t>УАЗ-390945</t>
  </si>
  <si>
    <t>Щелковский район</t>
  </si>
  <si>
    <t>Приобретение спецтехники и автотранспорта</t>
  </si>
  <si>
    <t>Тех.прис.</t>
  </si>
  <si>
    <t>Инвестиционная программа на 2019-2023 год  АО "МСК Энерго", г.Королев ,М.О.</t>
  </si>
  <si>
    <t>2019-2023 г. г.</t>
  </si>
  <si>
    <t>отсутствует</t>
  </si>
  <si>
    <t>В соответствии с "Правилами утверждения инвестиционных программ субъектов электроэнергетики, в уставных капиталах которых участвует государство, и сетевых организаций", утвержденными постановлением Правительства Российской Федерации от 01.12.2009 №977 разработан проект Инвестиционной программы АО "МСК Энерго" на 2019-2023 год.</t>
  </si>
  <si>
    <t xml:space="preserve">На период реализации инвестиционной программы </t>
  </si>
  <si>
    <t>2,33 км,19 шт</t>
  </si>
  <si>
    <t>0,80 МВА,1,90 км, 27 шт</t>
  </si>
  <si>
    <t>6 ед</t>
  </si>
  <si>
    <t>28,46 км, 2 шт</t>
  </si>
  <si>
    <t>Автогидроподъемник  ВИПО-18-01 на шасси ГАЗ -33081 (4х4)</t>
  </si>
  <si>
    <t xml:space="preserve">Renault  Daster </t>
  </si>
  <si>
    <t xml:space="preserve">Газель 270500-264/364 ( 7 мест)  </t>
  </si>
  <si>
    <t xml:space="preserve">Бортовой  Камаз (манипулятор)  43118-46 с  КМУ  PALFINGER  INMAN  ИТ-180  </t>
  </si>
  <si>
    <t>Буровая JUNJIN  SA-040С на шасси КАМАЗ-43114</t>
  </si>
  <si>
    <t>LADA  Largus   универсал</t>
  </si>
  <si>
    <t>I_20</t>
  </si>
  <si>
    <t>I_21</t>
  </si>
  <si>
    <t>I_22</t>
  </si>
  <si>
    <t>I_23</t>
  </si>
  <si>
    <t>I_25</t>
  </si>
  <si>
    <t>I_26</t>
  </si>
  <si>
    <t>I_27</t>
  </si>
  <si>
    <t>I_28</t>
  </si>
  <si>
    <t>п.Тарасовка, Пушкинский район</t>
  </si>
  <si>
    <t>п.Лесные поляны, Пушкинкий район</t>
  </si>
  <si>
    <t>19 шт</t>
  </si>
  <si>
    <t>Износ 100 %</t>
  </si>
  <si>
    <t>4 кв, 2019г.</t>
  </si>
  <si>
    <t>4 кв, 2020г.</t>
  </si>
  <si>
    <t>4 кв, 2021г.</t>
  </si>
  <si>
    <t>4 кв, 2022г.</t>
  </si>
  <si>
    <t>4 кв, 2023г.</t>
  </si>
  <si>
    <t>Текущее значение (всего)</t>
  </si>
  <si>
    <t>2,43 МВА, 7,59 км, 107 шт</t>
  </si>
  <si>
    <t>18 ед</t>
  </si>
  <si>
    <t>3,23 МВА, 40,28 км, 161 шт</t>
  </si>
  <si>
    <t>40 ед</t>
  </si>
  <si>
    <t>п. Лесные Поляны  М.О.</t>
  </si>
  <si>
    <t>Тех. Присоединение</t>
  </si>
  <si>
    <t>0,1 км.</t>
  </si>
  <si>
    <t>0,74 МВА, 4 шт.</t>
  </si>
  <si>
    <t>0,09 МВА, 0,56 км.</t>
  </si>
  <si>
    <t>0,09 МВА</t>
  </si>
  <si>
    <t>0,08 МВА</t>
  </si>
  <si>
    <t>0,37 км</t>
  </si>
  <si>
    <t>0,19 МВА</t>
  </si>
  <si>
    <t>1,94 МВА,15 шт</t>
  </si>
  <si>
    <t>1,26 МВА,19 шт</t>
  </si>
  <si>
    <t>0,15 км</t>
  </si>
  <si>
    <t>6 шт.</t>
  </si>
  <si>
    <t>2,06 км.</t>
  </si>
  <si>
    <t>19,8 км., 2 шт.</t>
  </si>
  <si>
    <t>1,58 км</t>
  </si>
  <si>
    <t>0,7 км</t>
  </si>
  <si>
    <t>0,4 МВА, 1,9 км. 7 шт</t>
  </si>
  <si>
    <t>8,66 км.</t>
  </si>
  <si>
    <t>0,59 км.</t>
  </si>
  <si>
    <t>0,25 км.</t>
  </si>
  <si>
    <t>1,2 МВА</t>
  </si>
  <si>
    <t>3,79 МВА, 36,89 км,149 шт</t>
  </si>
  <si>
    <t>1,45 МВА, 1,03 км.</t>
  </si>
  <si>
    <t>4 кв 2020г.</t>
  </si>
  <si>
    <t>Повышение надежности и качества</t>
  </si>
  <si>
    <t>План 2019 года</t>
  </si>
  <si>
    <t>План 2020 года</t>
  </si>
  <si>
    <t>План 2021 года</t>
  </si>
  <si>
    <t>План 2022 года</t>
  </si>
  <si>
    <t>План 2023 года</t>
  </si>
  <si>
    <t>115 шт</t>
  </si>
  <si>
    <t>109 ед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</si>
</sst>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&quot;р.&quot;"/>
    <numFmt numFmtId="165" formatCode="#,##0.000"/>
    <numFmt numFmtId="166" formatCode="0.000"/>
  </numFmts>
  <fonts count="15" x14ac:knownFonts="1">
    <font>
      <sz val="11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0"/>
      <name val="Helv"/>
      <charset val="204"/>
    </font>
    <font>
      <sz val="11"/>
      <color rgb="FFFF000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4">
    <xf numFmtId="0" fontId="0" fillId="0" borderId="0"/>
    <xf numFmtId="0" fontId="2" fillId="0" borderId="0"/>
    <xf numFmtId="9" fontId="9" fillId="0" borderId="0" applyFont="0" applyFill="0" applyBorder="0" applyAlignment="0" applyProtection="0"/>
    <xf numFmtId="0" fontId="11" fillId="0" borderId="0"/>
  </cellStyleXfs>
  <cellXfs count="155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wrapText="1"/>
    </xf>
    <xf numFmtId="0" fontId="1" fillId="0" borderId="0" xfId="0" applyFont="1"/>
    <xf numFmtId="0" fontId="1" fillId="0" borderId="0" xfId="0" applyFont="1" applyAlignment="1">
      <alignment wrapText="1"/>
    </xf>
    <xf numFmtId="0" fontId="0" fillId="0" borderId="0" xfId="0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3" fillId="0" borderId="0" xfId="0" applyFont="1"/>
    <xf numFmtId="0" fontId="4" fillId="0" borderId="0" xfId="0" applyFont="1" applyAlignment="1">
      <alignment wrapText="1"/>
    </xf>
    <xf numFmtId="0" fontId="3" fillId="0" borderId="0" xfId="0" applyFont="1" applyAlignment="1">
      <alignment wrapText="1"/>
    </xf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0" fontId="6" fillId="2" borderId="1" xfId="0" applyFont="1" applyFill="1" applyBorder="1" applyAlignment="1" applyProtection="1">
      <alignment horizontal="center" vertical="center" wrapText="1"/>
      <protection locked="0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5" fillId="0" borderId="0" xfId="0" applyFont="1"/>
    <xf numFmtId="0" fontId="3" fillId="0" borderId="1" xfId="0" applyFont="1" applyBorder="1"/>
    <xf numFmtId="0" fontId="5" fillId="0" borderId="0" xfId="0" applyFont="1" applyAlignment="1">
      <alignment wrapText="1"/>
    </xf>
    <xf numFmtId="0" fontId="5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wrapText="1"/>
    </xf>
    <xf numFmtId="0" fontId="3" fillId="0" borderId="1" xfId="0" applyFont="1" applyBorder="1" applyAlignment="1">
      <alignment vertical="top" wrapText="1"/>
    </xf>
    <xf numFmtId="0" fontId="5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wrapText="1"/>
    </xf>
    <xf numFmtId="0" fontId="3" fillId="0" borderId="4" xfId="0" applyFont="1" applyBorder="1" applyAlignment="1">
      <alignment vertical="top" wrapText="1"/>
    </xf>
    <xf numFmtId="0" fontId="3" fillId="0" borderId="0" xfId="0" applyFont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wrapText="1"/>
    </xf>
    <xf numFmtId="0" fontId="3" fillId="0" borderId="0" xfId="0" applyFont="1" applyAlignment="1">
      <alignment wrapText="1"/>
    </xf>
    <xf numFmtId="0" fontId="4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165" fontId="3" fillId="0" borderId="1" xfId="0" applyNumberFormat="1" applyFont="1" applyBorder="1" applyAlignment="1">
      <alignment horizontal="center" vertical="center" wrapText="1"/>
    </xf>
    <xf numFmtId="165" fontId="3" fillId="0" borderId="1" xfId="0" applyNumberFormat="1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vertical="center" wrapText="1"/>
    </xf>
    <xf numFmtId="2" fontId="3" fillId="0" borderId="1" xfId="0" applyNumberFormat="1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 wrapText="1"/>
    </xf>
    <xf numFmtId="16" fontId="3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top" wrapText="1"/>
    </xf>
    <xf numFmtId="0" fontId="6" fillId="0" borderId="1" xfId="0" applyFont="1" applyFill="1" applyBorder="1" applyAlignment="1">
      <alignment horizontal="center" vertical="center" wrapText="1" readingOrder="1"/>
    </xf>
    <xf numFmtId="0" fontId="6" fillId="3" borderId="1" xfId="0" applyFont="1" applyFill="1" applyBorder="1" applyAlignment="1">
      <alignment horizontal="center" vertical="center" wrapText="1" readingOrder="1"/>
    </xf>
    <xf numFmtId="0" fontId="6" fillId="3" borderId="1" xfId="1" applyNumberFormat="1" applyFont="1" applyFill="1" applyBorder="1" applyAlignment="1">
      <alignment horizontal="center" vertical="center" wrapText="1" readingOrder="1"/>
    </xf>
    <xf numFmtId="0" fontId="3" fillId="3" borderId="1" xfId="0" applyFont="1" applyFill="1" applyBorder="1" applyAlignment="1">
      <alignment horizontal="center" vertical="center" wrapText="1" readingOrder="1"/>
    </xf>
    <xf numFmtId="9" fontId="6" fillId="3" borderId="1" xfId="2" applyFont="1" applyFill="1" applyBorder="1" applyAlignment="1">
      <alignment horizontal="center" vertical="center" wrapText="1" readingOrder="1"/>
    </xf>
    <xf numFmtId="0" fontId="6" fillId="3" borderId="8" xfId="0" applyFont="1" applyFill="1" applyBorder="1" applyAlignment="1">
      <alignment horizontal="center" vertical="center" wrapText="1" readingOrder="1"/>
    </xf>
    <xf numFmtId="0" fontId="3" fillId="0" borderId="0" xfId="1" applyFont="1" applyFill="1" applyAlignment="1">
      <alignment horizontal="center" vertical="center" wrapText="1" readingOrder="1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0" fontId="12" fillId="0" borderId="0" xfId="0" applyFont="1"/>
    <xf numFmtId="0" fontId="6" fillId="0" borderId="1" xfId="1" applyFont="1" applyFill="1" applyBorder="1" applyAlignment="1">
      <alignment horizontal="center" vertical="center" wrapText="1" readingOrder="1"/>
    </xf>
    <xf numFmtId="0" fontId="13" fillId="0" borderId="1" xfId="3" applyFont="1" applyFill="1" applyBorder="1" applyAlignment="1">
      <alignment horizontal="center" vertical="center" wrapText="1" readingOrder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14" fontId="3" fillId="0" borderId="0" xfId="0" applyNumberFormat="1" applyFont="1" applyAlignment="1">
      <alignment horizontal="right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10" fillId="0" borderId="0" xfId="0" applyFont="1" applyAlignment="1">
      <alignment wrapText="1"/>
    </xf>
    <xf numFmtId="0" fontId="5" fillId="0" borderId="0" xfId="0" applyFont="1" applyAlignment="1">
      <alignment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3" fillId="0" borderId="0" xfId="0" applyFont="1" applyAlignment="1">
      <alignment horizontal="left" wrapText="1"/>
    </xf>
    <xf numFmtId="9" fontId="4" fillId="0" borderId="0" xfId="2" applyFont="1" applyAlignment="1">
      <alignment horizontal="left" wrapText="1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3" fillId="0" borderId="0" xfId="0" applyFont="1" applyAlignment="1">
      <alignment horizont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top" wrapText="1"/>
    </xf>
    <xf numFmtId="0" fontId="3" fillId="0" borderId="5" xfId="0" applyFont="1" applyBorder="1" applyAlignment="1">
      <alignment wrapText="1"/>
    </xf>
    <xf numFmtId="0" fontId="3" fillId="0" borderId="6" xfId="0" applyFont="1" applyBorder="1" applyAlignment="1">
      <alignment wrapText="1"/>
    </xf>
    <xf numFmtId="0" fontId="3" fillId="0" borderId="7" xfId="0" applyFont="1" applyBorder="1" applyAlignment="1">
      <alignment wrapText="1"/>
    </xf>
    <xf numFmtId="0" fontId="3" fillId="0" borderId="4" xfId="0" applyFont="1" applyBorder="1" applyAlignment="1">
      <alignment vertical="top" wrapText="1"/>
    </xf>
    <xf numFmtId="0" fontId="3" fillId="0" borderId="1" xfId="0" applyFont="1" applyBorder="1" applyAlignment="1">
      <alignment wrapText="1"/>
    </xf>
    <xf numFmtId="0" fontId="4" fillId="0" borderId="0" xfId="0" applyFont="1" applyAlignment="1">
      <alignment vertical="center" wrapText="1"/>
    </xf>
    <xf numFmtId="0" fontId="3" fillId="0" borderId="4" xfId="0" applyFont="1" applyBorder="1" applyAlignment="1">
      <alignment horizontal="center" vertical="center" wrapText="1"/>
    </xf>
    <xf numFmtId="0" fontId="5" fillId="0" borderId="0" xfId="0" applyFont="1" applyAlignment="1">
      <alignment horizontal="center" wrapText="1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vertical="top" wrapText="1"/>
    </xf>
    <xf numFmtId="0" fontId="3" fillId="0" borderId="3" xfId="0" applyFont="1" applyBorder="1" applyAlignment="1"/>
    <xf numFmtId="0" fontId="3" fillId="0" borderId="4" xfId="0" applyFont="1" applyBorder="1" applyAlignment="1"/>
    <xf numFmtId="0" fontId="3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vertical="top" wrapText="1"/>
    </xf>
    <xf numFmtId="0" fontId="3" fillId="0" borderId="7" xfId="0" applyFont="1" applyBorder="1" applyAlignment="1">
      <alignment vertical="top" wrapText="1"/>
    </xf>
    <xf numFmtId="0" fontId="3" fillId="0" borderId="6" xfId="0" applyFont="1" applyBorder="1" applyAlignment="1"/>
    <xf numFmtId="0" fontId="3" fillId="0" borderId="7" xfId="0" applyFont="1" applyBorder="1" applyAlignment="1"/>
    <xf numFmtId="0" fontId="3" fillId="0" borderId="2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/>
    </xf>
    <xf numFmtId="0" fontId="3" fillId="0" borderId="4" xfId="0" applyFont="1" applyBorder="1" applyAlignment="1">
      <alignment horizontal="center" vertical="top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top" wrapText="1"/>
    </xf>
    <xf numFmtId="0" fontId="3" fillId="0" borderId="7" xfId="0" applyFont="1" applyBorder="1" applyAlignment="1">
      <alignment horizontal="center" vertical="top" wrapText="1"/>
    </xf>
    <xf numFmtId="0" fontId="10" fillId="0" borderId="0" xfId="0" applyFont="1" applyAlignment="1">
      <alignment horizontal="left" wrapText="1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6" fillId="3" borderId="2" xfId="0" applyFont="1" applyFill="1" applyBorder="1" applyAlignment="1">
      <alignment vertical="center" wrapText="1" readingOrder="1"/>
    </xf>
    <xf numFmtId="0" fontId="3" fillId="0" borderId="1" xfId="0" applyFont="1" applyBorder="1" applyAlignment="1">
      <alignment horizontal="center" vertical="center" wrapText="1" readingOrder="1"/>
    </xf>
    <xf numFmtId="9" fontId="3" fillId="0" borderId="1" xfId="0" applyNumberFormat="1" applyFont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0" fillId="0" borderId="0" xfId="0" applyFill="1" applyAlignment="1">
      <alignment horizontal="center" vertical="center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wrapText="1"/>
    </xf>
    <xf numFmtId="0" fontId="6" fillId="0" borderId="1" xfId="0" applyFont="1" applyFill="1" applyBorder="1" applyAlignment="1" applyProtection="1">
      <alignment horizontal="center" vertical="center" wrapText="1"/>
      <protection locked="0"/>
    </xf>
    <xf numFmtId="0" fontId="3" fillId="0" borderId="1" xfId="0" applyFont="1" applyFill="1" applyBorder="1" applyAlignment="1">
      <alignment horizontal="left" vertical="center" wrapText="1"/>
    </xf>
    <xf numFmtId="9" fontId="3" fillId="0" borderId="1" xfId="0" applyNumberFormat="1" applyFont="1" applyFill="1" applyBorder="1" applyAlignment="1">
      <alignment wrapText="1"/>
    </xf>
    <xf numFmtId="9" fontId="3" fillId="0" borderId="1" xfId="0" applyNumberFormat="1" applyFont="1" applyFill="1" applyBorder="1" applyAlignment="1">
      <alignment horizontal="center" wrapText="1"/>
    </xf>
    <xf numFmtId="9" fontId="3" fillId="0" borderId="1" xfId="0" applyNumberFormat="1" applyFont="1" applyBorder="1" applyAlignment="1">
      <alignment wrapText="1"/>
    </xf>
    <xf numFmtId="0" fontId="3" fillId="0" borderId="1" xfId="0" applyFont="1" applyFill="1" applyBorder="1" applyAlignment="1">
      <alignment horizontal="center" vertical="center"/>
    </xf>
    <xf numFmtId="2" fontId="3" fillId="0" borderId="1" xfId="0" applyNumberFormat="1" applyFont="1" applyBorder="1" applyAlignment="1">
      <alignment wrapText="1"/>
    </xf>
    <xf numFmtId="2" fontId="4" fillId="0" borderId="1" xfId="0" applyNumberFormat="1" applyFont="1" applyBorder="1" applyAlignment="1">
      <alignment wrapText="1"/>
    </xf>
    <xf numFmtId="9" fontId="3" fillId="0" borderId="1" xfId="0" applyNumberFormat="1" applyFont="1" applyBorder="1" applyAlignment="1">
      <alignment vertical="center" wrapText="1"/>
    </xf>
    <xf numFmtId="165" fontId="3" fillId="4" borderId="1" xfId="0" applyNumberFormat="1" applyFont="1" applyFill="1" applyBorder="1" applyAlignment="1">
      <alignment horizontal="center" vertical="center" wrapText="1"/>
    </xf>
    <xf numFmtId="165" fontId="4" fillId="0" borderId="1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/>
    </xf>
    <xf numFmtId="166" fontId="3" fillId="0" borderId="0" xfId="0" applyNumberFormat="1" applyFont="1"/>
    <xf numFmtId="165" fontId="3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2" fontId="6" fillId="0" borderId="1" xfId="0" applyNumberFormat="1" applyFont="1" applyFill="1" applyBorder="1" applyAlignment="1">
      <alignment horizontal="center" vertical="center" wrapText="1"/>
    </xf>
    <xf numFmtId="0" fontId="14" fillId="0" borderId="0" xfId="0" applyFont="1" applyAlignment="1">
      <alignment horizontal="center" wrapText="1"/>
    </xf>
  </cellXfs>
  <cellStyles count="4">
    <cellStyle name="Обычный" xfId="0" builtinId="0"/>
    <cellStyle name="Обычный 2" xfId="1"/>
    <cellStyle name="Обычный_Лист1" xfId="3"/>
    <cellStyle name="Процентный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12%20&#1048;&#1085;&#1074;&#1077;&#1089;&#1090;&#1080;&#1094;&#1080;&#1086;&#1085;&#1085;&#1072;&#1103;%20&#1087;&#1088;&#1086;&#1075;&#1088;&#1072;&#1084;&#1084;&#1072;/4.%20&#1052;&#1057;&#1050;%20&#1069;&#1085;&#1077;&#1088;&#1075;&#1086;&#1089;&#1077;&#1090;&#1100;/1.%20&#1048;&#1055;&#1056;%20&#1052;&#1057;&#1050;%202018/&#1050;&#1086;&#1088;&#1088;&#1077;&#1082;&#1090;&#1080;&#1088;&#1086;&#1074;&#1082;&#1072;%20&#1048;&#1055;&#1056;/1.&#1060;&#1086;&#1088;&#1084;&#1099;%20&#1087;&#1086;%20380%20&#1082;%20&#1089;&#1077;&#1085;&#1090;&#1103;&#1073;&#1088;&#1102;/C0326_1035003351657_01_0_50_1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12%20&#1048;&#1085;&#1074;&#1077;&#1089;&#1090;&#1080;&#1094;&#1080;&#1086;&#1085;&#1085;&#1072;&#1103;%20&#1087;&#1088;&#1086;&#1075;&#1088;&#1072;&#1084;&#1084;&#1072;/4.%20&#1052;&#1057;&#1050;%20&#1069;&#1085;&#1077;&#1088;&#1075;&#1086;&#1089;&#1077;&#1090;&#1100;/1.%20&#1048;&#1055;&#1056;%20&#1052;&#1057;&#1050;%202018/&#1050;&#1086;&#1088;&#1088;&#1077;&#1082;&#1090;&#1080;&#1088;&#1086;&#1074;&#1082;&#1072;%20&#1048;&#1055;&#1056;/1.&#1060;&#1086;&#1088;&#1084;&#1099;%20&#1087;&#1086;%20380%20&#1082;%20&#1089;&#1077;&#1085;&#1090;&#1103;&#1073;&#1088;&#1102;/C0326_1035003351657_02_0_50_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0326_1035003351657_01_0_50_1"/>
      <sheetName val="Лист1"/>
    </sheetNames>
    <sheetDataSet>
      <sheetData sheetId="0">
        <row r="49">
          <cell r="B49" t="str">
            <v>Строительство КЛ-0,4 кВ от РУ-0,4 кВ  ТП-250  до РУ-0,4 кВ  ТП проект.,  для перевода н/в нагрузки 0,4 кВ с ТП-250 на вновь построенную ТП проект по адресу: МО, г. Королев, мкр. Текстильщик, ул. Молодежная</v>
          </cell>
          <cell r="C49" t="str">
            <v>I_1_N</v>
          </cell>
        </row>
        <row r="50">
          <cell r="B50" t="str">
            <v>Реконструкция ТП-133 в части замены трансформаторов  2х630 на 2х1000, замена оборудования  6/0,4 кВ по адресу: МО,  г. Королёв, мкр. Юбилейный, Лесная пом. XV</v>
          </cell>
          <cell r="C50" t="str">
            <v>I_3_N</v>
          </cell>
        </row>
        <row r="51">
          <cell r="B51" t="str">
            <v>Реконструкция КТП-397, замена  на  КТП проходного типа, замена трансформатора 160 кВА на  250 кВА,  перевод  сетей  КЛ/ВЛ 6/0,4 кВ, с  целью технологического присоединения заявителя по адресу:  МО,  г. Королёв, мкр. Первомайский, ул.Речная Дачная, д. 2А</v>
          </cell>
          <cell r="C51" t="str">
            <v>I_8_N</v>
          </cell>
        </row>
        <row r="52">
          <cell r="B52" t="str">
            <v xml:space="preserve">Реконструкция ТП-172, взамен выбывающих основных фондов по адресу:   г.Королев, мкр.Болшево; ул.Водопроводная 4;       </v>
          </cell>
          <cell r="C52" t="str">
            <v>I_4</v>
          </cell>
        </row>
        <row r="53">
          <cell r="B53" t="str">
            <v>Реконструкция  ТП -472, взамен выбывающих основных фондов  по адресу:г. Королев, мкр.Юбилейный, ул. Нестеренко, д.24/17</v>
          </cell>
          <cell r="C53" t="str">
            <v>I_6</v>
          </cell>
        </row>
        <row r="54">
          <cell r="B54" t="str">
            <v xml:space="preserve">Реконструкция  ТП-59,  взамен выбывающих основных фондов по адресу: г. Королев,   ул.Шоссейная 5. </v>
          </cell>
          <cell r="C54" t="str">
            <v>I_5</v>
          </cell>
        </row>
        <row r="55">
          <cell r="B55" t="str">
            <v xml:space="preserve">Реконструкция  внешнего электроснабжения  православного прихода    по адресу: М.о., Пушкинский район, п. Лесные поляны, ул. Ленина, у д.№6. </v>
          </cell>
          <cell r="C55" t="str">
            <v>I_8</v>
          </cell>
        </row>
      </sheetData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0326_1035003351657_02_0_50_0"/>
      <sheetName val="Лист1"/>
    </sheetNames>
    <sheetDataSet>
      <sheetData sheetId="0">
        <row r="54">
          <cell r="B54" t="str">
            <v>Строительство КЛ-0,4 кВ от РУ-0,4 кВ  ТП-250  до РУ-0,4 кВ  ТП проект.,  для перевода н/в нагрузки 0,4 кВ с ТП-250 на вновь построенную ТП проект по адресу: МО, г. Королев, мкр. Текстильщик, ул. Молодежная</v>
          </cell>
          <cell r="C54" t="str">
            <v>I_1_N</v>
          </cell>
          <cell r="L54">
            <v>3.6361668786900503</v>
          </cell>
          <cell r="AQ54">
            <v>2.6943630273093926</v>
          </cell>
        </row>
        <row r="55">
          <cell r="B55" t="str">
            <v>Реконструкция ТП-468 с заменой трансформаторов 2х400 кВА на 2х630 кВА, замена вводных коммутационных аппаратов в РУ-0,4 кВ по адресу: МО, г. Королев, Школьный проезд, д. №2</v>
          </cell>
          <cell r="C55" t="str">
            <v>I_2_N</v>
          </cell>
        </row>
        <row r="56">
          <cell r="B56" t="str">
            <v>Реконструкция ТП-133 в части замены трансформаторов  2х630 на 2х1000, замена оборудования  6/0,4 кВ по адресу: МО,  г. Королёв, мкр. Юбилейный, Лесная пом. XV</v>
          </cell>
          <cell r="C56" t="str">
            <v>I_3_N</v>
          </cell>
          <cell r="L56">
            <v>7.656831041830678</v>
          </cell>
          <cell r="AN56">
            <v>7.656831041830678</v>
          </cell>
        </row>
        <row r="57">
          <cell r="B57" t="str">
            <v>Реконструкция ТП-16 с заменой трансформатора 400 кВА на 630 кВА по адресу:  МО,  г. Королёв, ул. Ленина , у д.17</v>
          </cell>
          <cell r="C57" t="str">
            <v>I_4_N</v>
          </cell>
        </row>
        <row r="58">
          <cell r="B58" t="str">
            <v>Реконструкция ТП-152, установка щита ЩО-70 в РУ-0,4 кВ  по адресу: МО, г. Королев, ул. Горького , дом № 4-6</v>
          </cell>
          <cell r="C58" t="str">
            <v>I_5_N</v>
          </cell>
        </row>
        <row r="59">
          <cell r="B59" t="str">
            <v>Реконструкция КТП-355 с заменой трансформатора 250 кВА на 400 кВА  по адресу: МО, Пушкинский р-н, с. Тарасовка, Большая Тарасовская ул, дом № 91</v>
          </cell>
          <cell r="C59" t="str">
            <v>I_6_N</v>
          </cell>
        </row>
        <row r="60">
          <cell r="B60" t="str">
            <v>Реконструкция ТП-299 с заменой  трансформаторов 2х180 кВА  на трансформаторы  2х250 кВА, установкой панели  ЩО-70, строительство ВЛИ - 0,4 кВ от РУ-0.4 кВ к ТП-299, по адресу: МО, мкр. Болшево, ул. Станционная, д. №56А</v>
          </cell>
          <cell r="C60" t="str">
            <v>I_7_N</v>
          </cell>
        </row>
        <row r="61">
          <cell r="B61" t="str">
            <v>Реконструкция КТП-397, замена  на  КТП проходного типа, замена трансформатора 160 кВА на  250 кВА,  перевод  сетей  КЛ/ВЛ 6/0,4 кВ, с  целью технологического присоединения заявителя по адресу:  МО,  г. Королёв, мкр. Первомайский, ул.Речная Дачная, д. 2А</v>
          </cell>
          <cell r="C61" t="str">
            <v>I_8_N</v>
          </cell>
          <cell r="L61">
            <v>9.6608820031853249</v>
          </cell>
        </row>
        <row r="62">
          <cell r="B62" t="str">
            <v xml:space="preserve">Реконструкция ТП-172, взамен выбывающих основных фондов по адресу:   г.Королев, мкр.Болшево; ул.Водопроводная 4;       </v>
          </cell>
          <cell r="C62" t="str">
            <v>I_4</v>
          </cell>
          <cell r="L62">
            <v>3.6751148270915275</v>
          </cell>
        </row>
        <row r="63">
          <cell r="B63" t="str">
            <v>Реконструкция  ТП -472, взамен выбывающих основных фондов  по адресу:г. Королев, мкр.Юбилейный, ул. Нестеренко, д.24/17</v>
          </cell>
          <cell r="C63" t="str">
            <v>I_6</v>
          </cell>
          <cell r="L63">
            <v>4.2697312546299528</v>
          </cell>
        </row>
        <row r="64">
          <cell r="B64" t="str">
            <v xml:space="preserve">Реконструкция  ТП-59,  взамен выбывающих основных фондов по адресу: г. Королев,   ул.Шоссейная 5. </v>
          </cell>
          <cell r="C64" t="str">
            <v>I_5</v>
          </cell>
          <cell r="L64">
            <v>2.306881077370067</v>
          </cell>
          <cell r="AQ64">
            <v>2.1350426473700668</v>
          </cell>
        </row>
        <row r="65">
          <cell r="B65" t="str">
            <v xml:space="preserve">Реконструкция  внешнего электроснабжения  православного прихода    по адресу: М.о., Пушкинский район, п. Лесные поляны, ул. Ленина, у д.№6. </v>
          </cell>
          <cell r="C65" t="str">
            <v>I_8</v>
          </cell>
          <cell r="L65">
            <v>1.238449158583059</v>
          </cell>
          <cell r="AQ65">
            <v>1.139472078583059</v>
          </cell>
        </row>
        <row r="66">
          <cell r="B66" t="str">
    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</v>
          </cell>
          <cell r="C66" t="str">
            <v>I_27_N</v>
          </cell>
          <cell r="L66">
            <v>80</v>
          </cell>
          <cell r="AX66">
            <v>20</v>
          </cell>
          <cell r="BH66">
            <v>20</v>
          </cell>
          <cell r="BR66">
            <v>20</v>
          </cell>
          <cell r="CB66">
            <v>20</v>
          </cell>
        </row>
        <row r="95">
          <cell r="B95" t="str">
            <v>Реконструкция  ТП-196, взамен выбывающих основных фондов   по адресу:     г.Королев, ул.Калинина д.9а,</v>
          </cell>
          <cell r="C95" t="str">
            <v>I_2</v>
          </cell>
        </row>
        <row r="99">
          <cell r="B99" t="str">
            <v xml:space="preserve">Реконструкция ТП-24, взамен выбывающих основных фондов  по адресу: г.Королев, ул. Циолковского, д.24Б,   </v>
          </cell>
          <cell r="C99" t="str">
            <v>I_9</v>
          </cell>
        </row>
        <row r="100">
          <cell r="B100" t="str">
            <v>Реконструкция  ТП-34 , взамен выбывающих основных фондов  по адресу: М.о., Ленинский р-он, мкр.Бутово-Парк-2Б (мкр."Дрожжино-2")</v>
          </cell>
          <cell r="C100" t="str">
            <v>I_10</v>
          </cell>
        </row>
        <row r="101">
          <cell r="B101" t="str">
            <v>Реконструкция РУ-10 кВ  РП-1526 взамен выбывающих основных фондов,   по адресу: г. Королев, пр-т Королева, д.11Е</v>
          </cell>
          <cell r="C101" t="str">
            <v>I_13</v>
          </cell>
          <cell r="L101">
            <v>22.491522860092971</v>
          </cell>
          <cell r="AQ101">
            <v>8.6113639300929226</v>
          </cell>
          <cell r="AX101">
            <v>13.880158930000048</v>
          </cell>
        </row>
        <row r="102">
          <cell r="B102" t="str">
            <v>Реконструкция РУ-10 кВ  РП-1544 взамен выбывающих основных фондов,   по адресу: г. Королев, пр-т Космонавтов, д. 2В</v>
          </cell>
          <cell r="C102" t="str">
            <v>I_14</v>
          </cell>
          <cell r="L102">
            <v>24.290098228265169</v>
          </cell>
          <cell r="AQ102">
            <v>8.611364318375168</v>
          </cell>
          <cell r="AX102">
            <v>11.526036909964001</v>
          </cell>
          <cell r="BH102">
            <v>4.1526969999260004</v>
          </cell>
        </row>
        <row r="103">
          <cell r="B103" t="str">
            <v>Реконструкция КТП-198, взамен выбывающих основных фондов   по адресу: Московская область, Пушкинский р-н, пос. Тарасовка</v>
          </cell>
          <cell r="C103" t="str">
            <v>I_15</v>
          </cell>
          <cell r="L103">
            <v>17.135101414565316</v>
          </cell>
          <cell r="AQ103">
            <v>9.6664641345653202</v>
          </cell>
          <cell r="BC103">
            <v>7.4686372799999949</v>
          </cell>
        </row>
        <row r="104">
          <cell r="B104" t="str">
            <v>Реконструкция РУ-6 кВ ТП-173 взамен выбывающих основных фондов, по адресу: г. Королев, мкр. Текстильщик, ф-ка Передовая Текстильщица"</v>
          </cell>
          <cell r="C104" t="str">
            <v>I_17</v>
          </cell>
          <cell r="BU104">
            <v>6.0456223399999995</v>
          </cell>
        </row>
        <row r="105">
          <cell r="B105" t="str">
            <v>Реконструкция РУ-0,4кВ ТП-72, взамен выбывающих основных фондов по адресу: МО, г. Королев, ул. Сакко и Ванцетти, д.3Б</v>
          </cell>
          <cell r="C105" t="str">
            <v>I_1_K</v>
          </cell>
        </row>
        <row r="106">
          <cell r="B106" t="str">
            <v>"Реконструкция КТП-132, взамен выбывающих основных фондов по адресу: М.О., г.Королев, мкр.Болшево, ул.Проезжая.</v>
          </cell>
          <cell r="C106" t="str">
            <v>I_9_K</v>
          </cell>
        </row>
        <row r="109">
          <cell r="B109" t="str">
            <v>Реконструкция  СТП 2012, взамен выбывающих основных фондов  по адресу: г.Королев, мкр.Болшево,  ул.Бурково</v>
          </cell>
          <cell r="C109" t="str">
            <v>I_14_K</v>
          </cell>
        </row>
        <row r="111">
          <cell r="B111" t="str">
            <v>Реконструкция ТП-28,  взамен выбывающих основных фондов  по адресу: г.Королев,  ул.Терешковой, д.3</v>
          </cell>
          <cell r="C111" t="str">
            <v>I_17_K</v>
          </cell>
        </row>
        <row r="112">
          <cell r="B112" t="str">
            <v>Реконструкция Ру-6 кВ с заменой трансформаторов с 2*400 на 2*1000, реконструкция КЛ 6кВ от ТП-471 до врезки в линии 6 кВ в направлении ТП-468, по адресу: г.Королев, мкр. Юбилейный, ул. А.И. Нестеренко, вл. № 5</v>
          </cell>
          <cell r="C112" t="str">
            <v>I_9_N</v>
          </cell>
          <cell r="L112">
            <v>7.6218003400000001</v>
          </cell>
          <cell r="AN112">
            <v>3.8880866500000004</v>
          </cell>
        </row>
        <row r="113">
          <cell r="B113" t="str">
            <v>Реконструкция   КТП-115  с заменой силового трансформатора 63 кВА на 250 кВА ,  оборудования 10/0,4 кВ, с целью технологического присоединения заявителя, по адресу: г. Королев, ул.Горького д.77</v>
          </cell>
          <cell r="C113" t="str">
            <v>I_10_N</v>
          </cell>
        </row>
        <row r="128">
          <cell r="B128" t="str">
            <v>Реконструкция КЛ-10кВ от РТП-222 до ТП-1350 по адресу: Московская обл., г.Балашиха, мкр.1 Мая</v>
          </cell>
          <cell r="C128" t="str">
            <v>I_1</v>
          </cell>
          <cell r="L128">
            <v>12.51500516379498</v>
          </cell>
          <cell r="AN128">
            <v>11.775178263794979</v>
          </cell>
        </row>
        <row r="129">
          <cell r="B129" t="str">
            <v>Реконструкция РП-1517,   взамен выбывающих основных фондов по адресу:      МО, п.Тарасовка, Пушкинский район</v>
          </cell>
          <cell r="C129" t="str">
            <v>I_3</v>
          </cell>
          <cell r="L129">
            <v>51.059931392000124</v>
          </cell>
          <cell r="AX129">
            <v>12.706716794000039</v>
          </cell>
          <cell r="BH129">
            <v>13.391871994000043</v>
          </cell>
          <cell r="BR129">
            <v>14.51271859400004</v>
          </cell>
          <cell r="CB129">
            <v>7.7667954000000003</v>
          </cell>
        </row>
        <row r="130">
          <cell r="B130" t="str">
            <v>Реконструкция КЛ-0,4 кВ от ТП-76, взамен выбывающих основных фондов по адресу: МО, г. Королев, ул. Сакко и Ванцетти</v>
          </cell>
          <cell r="C130" t="str">
            <v>I_7</v>
          </cell>
          <cell r="L130">
            <v>12.011505278919412</v>
          </cell>
          <cell r="AN130">
            <v>11.363170188919412</v>
          </cell>
        </row>
        <row r="132">
          <cell r="B132" t="str">
            <v>Реконструкция  электроснабжения от               РТП-10 ДСК</v>
          </cell>
          <cell r="C132" t="str">
            <v>I_11</v>
          </cell>
        </row>
        <row r="133">
          <cell r="B133" t="str">
            <v>Реконструкция электроснабжения  от ТП 303,  взамен выбывающих основных фондов по адресу:Щелковский район,   пос. Образцово</v>
          </cell>
          <cell r="C133" t="str">
            <v>I_12</v>
          </cell>
          <cell r="L133">
            <v>24.003470943660915</v>
          </cell>
          <cell r="AN133">
            <v>9.0402615836608771</v>
          </cell>
          <cell r="AX133">
            <v>14.283808100000037</v>
          </cell>
        </row>
        <row r="134">
          <cell r="B134" t="str">
            <v>Реконструкция электроснабженияв г. Королев. (Финский  поселок)  с переустройством  ЛЭП 6/0,4 кВ  и ТП-20,взамен выбывающих основных фондов</v>
          </cell>
          <cell r="C134" t="str">
            <v>I_16</v>
          </cell>
          <cell r="L134">
            <v>10.384259210000003</v>
          </cell>
          <cell r="BH134">
            <v>10.384259210000003</v>
          </cell>
        </row>
        <row r="135">
          <cell r="B135" t="str">
            <v>Реконструкция  электроснабжения мкр. Первомайский  с заменой ЛЭП 6/0,4 кВ и КТП, взамен выбывающих основных фондов</v>
          </cell>
          <cell r="C135" t="str">
            <v>I_18</v>
          </cell>
          <cell r="L135">
            <v>49.640553999999995</v>
          </cell>
          <cell r="BM135">
            <v>5.0106339999999996</v>
          </cell>
          <cell r="CB135">
            <v>44.629919999999998</v>
          </cell>
        </row>
        <row r="145">
          <cell r="B145" t="str">
            <v>Реконструкция КЛ-10 кВ  л.117 ТП-400-ТП-385; л.117 отпайка на КТП-382 по адресу: МО, г. Королев ул. Орждоникидзе-ул. Центральная</v>
          </cell>
          <cell r="C145" t="str">
            <v>I_14_N</v>
          </cell>
          <cell r="L145">
            <v>5.5472340604346133</v>
          </cell>
          <cell r="AN145">
            <v>5.5472340604346133</v>
          </cell>
        </row>
        <row r="146">
          <cell r="B146" t="str">
            <v>Реконструкция 4 КЛ-6 кВ от места врезки в л. 413; л. 414 до ТП-103 по адресу: МО, г. Королев, мкр. Юбилейный</v>
          </cell>
          <cell r="C146" t="str">
            <v>I_15_N</v>
          </cell>
          <cell r="L146">
            <v>4.3409941901567279</v>
          </cell>
          <cell r="AN146">
            <v>4.3409941901567279</v>
          </cell>
        </row>
        <row r="218">
          <cell r="B218" t="str">
            <v>Программный комплекс для энергетики        Модус</v>
          </cell>
          <cell r="C218" t="str">
            <v>I_19</v>
          </cell>
          <cell r="L218">
            <v>4.3603699999999996</v>
          </cell>
          <cell r="AN218">
            <v>4.3603699999999996</v>
          </cell>
        </row>
        <row r="219">
          <cell r="B219" t="str">
            <v>Автогидроподъемник  ВИПО-18-01 на шасси ГАЗ -33081 (4х4)</v>
          </cell>
          <cell r="C219" t="str">
            <v>I_20</v>
          </cell>
          <cell r="L219">
            <v>23.20000000000001</v>
          </cell>
          <cell r="AN219">
            <v>8</v>
          </cell>
          <cell r="BH219">
            <v>7.6000000000000059</v>
          </cell>
          <cell r="BR219">
            <v>7.6000000000000059</v>
          </cell>
        </row>
        <row r="220">
          <cell r="B220" t="str">
            <v xml:space="preserve">Renault  Duster </v>
          </cell>
          <cell r="C220" t="str">
            <v>I_21</v>
          </cell>
          <cell r="L220">
            <v>1.9199999999999942</v>
          </cell>
          <cell r="BH220">
            <v>0.63999999999999979</v>
          </cell>
          <cell r="BR220">
            <v>1.2799999999999945</v>
          </cell>
        </row>
        <row r="221">
          <cell r="B221" t="str">
            <v xml:space="preserve">Газель 270500-264/364 ( 7 мест)  </v>
          </cell>
          <cell r="C221" t="str">
            <v>I_22</v>
          </cell>
          <cell r="L221">
            <v>5.4300000000000104</v>
          </cell>
          <cell r="AN221">
            <v>1.81</v>
          </cell>
          <cell r="BH221">
            <v>1.8100000000000049</v>
          </cell>
          <cell r="BR221">
            <v>1.8100000000000049</v>
          </cell>
        </row>
        <row r="222">
          <cell r="B222" t="str">
            <v xml:space="preserve">Бортовой  Камаз (манипулятор)  43118-46 с  КМУ  PALFINGER  INMAN  ИТ-180  </v>
          </cell>
          <cell r="C222" t="str">
            <v>I_23</v>
          </cell>
          <cell r="L222">
            <v>18.600000000000009</v>
          </cell>
          <cell r="AN222">
            <v>7</v>
          </cell>
          <cell r="BH222">
            <v>5.8000000000000043</v>
          </cell>
          <cell r="BR222">
            <v>5.8000000000000043</v>
          </cell>
        </row>
        <row r="223">
          <cell r="B223" t="str">
            <v>Автомобиль ГАЗ Соболь</v>
          </cell>
          <cell r="C223" t="str">
            <v>I_24</v>
          </cell>
          <cell r="L223">
            <v>6.5999999999999988</v>
          </cell>
          <cell r="AQ223">
            <v>5.7749999999999995</v>
          </cell>
          <cell r="BR223">
            <v>0.82499999999999951</v>
          </cell>
        </row>
        <row r="224">
          <cell r="B224" t="str">
            <v>Буровая JUNJIN  SA-040С на шасси КАМАЗ-43114</v>
          </cell>
          <cell r="C224" t="str">
            <v>I_25</v>
          </cell>
          <cell r="L224">
            <v>3.4999999999999947</v>
          </cell>
          <cell r="BR224">
            <v>3.4999999999999947</v>
          </cell>
        </row>
        <row r="225">
          <cell r="B225" t="str">
            <v>УАЗ-390945</v>
          </cell>
          <cell r="C225" t="str">
            <v>I_26</v>
          </cell>
          <cell r="L225">
            <v>1.3999999999999979</v>
          </cell>
          <cell r="BR225">
            <v>1.3999999999999979</v>
          </cell>
        </row>
        <row r="226">
          <cell r="B226" t="str">
            <v>LADA  Largus   универсал</v>
          </cell>
          <cell r="C226" t="str">
            <v>I_27</v>
          </cell>
          <cell r="L226">
            <v>1.2420000000000049</v>
          </cell>
          <cell r="BR226">
            <v>1.2420000000000049</v>
          </cell>
        </row>
        <row r="227">
          <cell r="B227" t="str">
            <v>LADA GRANTA седан</v>
          </cell>
          <cell r="C227" t="str">
            <v>I_28</v>
          </cell>
          <cell r="L227">
            <v>1.02</v>
          </cell>
          <cell r="BR227">
            <v>1.02</v>
          </cell>
        </row>
        <row r="230">
          <cell r="B230" t="str">
            <v>LADA GRANTA седан</v>
          </cell>
          <cell r="C230" t="str">
            <v>I_20_K</v>
          </cell>
          <cell r="L230">
            <v>2.4</v>
          </cell>
          <cell r="AQ230">
            <v>2.4</v>
          </cell>
        </row>
        <row r="234">
          <cell r="B234" t="str">
            <v>КАМАЗ 390806</v>
          </cell>
          <cell r="C234" t="str">
            <v>I_24_K</v>
          </cell>
          <cell r="AQ234">
            <v>5.21</v>
          </cell>
        </row>
        <row r="249">
          <cell r="B249" t="str">
            <v>Приобретение, монтаж и пусконаладочные работы системы видеоконференц-связи АО "МСК Энерго"</v>
          </cell>
          <cell r="C249" t="str">
            <v>I_16_N</v>
          </cell>
          <cell r="L249">
            <v>5.9</v>
          </cell>
          <cell r="AN249">
            <v>5.9</v>
          </cell>
        </row>
        <row r="250">
          <cell r="B250" t="str">
            <v xml:space="preserve">Модернизация существующей системы телемеханики в г. Королев (Оборудование системы ТМ Королевской РЭС для 25-ти РП) </v>
          </cell>
          <cell r="C250" t="str">
            <v>I_17_N</v>
          </cell>
          <cell r="L250">
            <v>5.6816500000000003</v>
          </cell>
          <cell r="AN250">
            <v>5.6816500000000003</v>
          </cell>
        </row>
        <row r="251">
          <cell r="B251" t="str">
            <v xml:space="preserve">Модернизация существующей системы телемеханики в г. Королев (Оборудование системы ТМ уровня технического помещенния) </v>
          </cell>
          <cell r="C251" t="str">
            <v>I_18_N</v>
          </cell>
          <cell r="L251">
            <v>0.77472799999999997</v>
          </cell>
          <cell r="AN251">
            <v>0.77472799999999997</v>
          </cell>
        </row>
        <row r="252">
          <cell r="B252" t="str">
            <v xml:space="preserve">Модернизация существующей системы телемеханики в г. Королев (Оборудование системы ТМ уровня АРМ диспетчера) </v>
          </cell>
          <cell r="C252" t="str">
            <v>I_19_N</v>
          </cell>
          <cell r="L252">
            <v>0.149063</v>
          </cell>
          <cell r="AN252">
            <v>0.149063</v>
          </cell>
        </row>
        <row r="253">
          <cell r="B253" t="str">
            <v>Модернизация существующей системы телемеханики (Оборудование системы ТМ Лобненской РЭС  для 13-ти РП)</v>
          </cell>
          <cell r="C253" t="str">
            <v>I_20_N</v>
          </cell>
          <cell r="L253">
            <v>2.9544579999999998</v>
          </cell>
          <cell r="AN253">
            <v>2.9544579999999998</v>
          </cell>
        </row>
        <row r="254">
          <cell r="B254" t="str">
            <v>Приобретение и установка диспетчерского щита Лобня</v>
          </cell>
          <cell r="C254" t="str">
            <v>I_21_N</v>
          </cell>
          <cell r="L254">
            <v>2.92347</v>
          </cell>
          <cell r="AN254">
            <v>2.92347</v>
          </cell>
        </row>
        <row r="255">
          <cell r="B255" t="str">
            <v>Приобретение и установка диспетчерского щита Дрожжино</v>
          </cell>
          <cell r="C255" t="str">
            <v>I_22_N</v>
          </cell>
          <cell r="L255">
            <v>3.2517</v>
          </cell>
          <cell r="AN255">
            <v>3.2517</v>
          </cell>
        </row>
        <row r="256">
          <cell r="B256" t="str">
            <v>Приобритение программного исполнительного модуля ОРС МРВ+</v>
          </cell>
          <cell r="C256" t="str">
            <v>I_23_N</v>
          </cell>
          <cell r="L256">
            <v>0.37114000000000003</v>
          </cell>
          <cell r="AN256">
            <v>0.37114000000000003</v>
          </cell>
        </row>
        <row r="257">
          <cell r="B257" t="str">
            <v>Строительство учебного полигона</v>
          </cell>
          <cell r="C257" t="str">
            <v>I_24_N</v>
          </cell>
          <cell r="L257">
            <v>3</v>
          </cell>
          <cell r="AN257">
            <v>3</v>
          </cell>
        </row>
        <row r="258">
          <cell r="B258" t="str">
            <v>Приобретение комплекса РЗА - Ретом 21</v>
          </cell>
          <cell r="C258" t="str">
            <v>I_25_N</v>
          </cell>
          <cell r="L258">
            <v>0.51</v>
          </cell>
          <cell r="AN258">
            <v>0.51</v>
          </cell>
        </row>
        <row r="259">
          <cell r="B259" t="str">
            <v>Приобретение электросетевых активов</v>
          </cell>
          <cell r="C259" t="str">
            <v>I_26_N</v>
          </cell>
          <cell r="L259">
            <v>370.51312344810981</v>
          </cell>
          <cell r="AX259">
            <v>91.753279266035861</v>
          </cell>
          <cell r="BH259">
            <v>92.902534516073956</v>
          </cell>
          <cell r="BR259">
            <v>94.104025065999934</v>
          </cell>
          <cell r="CB259">
            <v>91.753284600000001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188"/>
  <sheetViews>
    <sheetView topLeftCell="A7" zoomScale="70" zoomScaleNormal="70" workbookViewId="0">
      <selection activeCell="J6" sqref="J6"/>
    </sheetView>
  </sheetViews>
  <sheetFormatPr defaultRowHeight="14.4" x14ac:dyDescent="0.3"/>
  <cols>
    <col min="2" max="2" width="5.33203125" customWidth="1"/>
    <col min="3" max="3" width="9.109375" hidden="1" customWidth="1"/>
    <col min="4" max="4" width="14.33203125" customWidth="1"/>
    <col min="5" max="5" width="21" customWidth="1"/>
    <col min="6" max="6" width="33" customWidth="1"/>
    <col min="7" max="7" width="13.33203125" customWidth="1"/>
    <col min="8" max="8" width="14.6640625" customWidth="1"/>
    <col min="9" max="9" width="14.5546875" customWidth="1"/>
    <col min="10" max="10" width="13.5546875" customWidth="1"/>
    <col min="11" max="11" width="16.44140625" customWidth="1"/>
    <col min="12" max="12" width="15.5546875" customWidth="1"/>
  </cols>
  <sheetData>
    <row r="1" spans="1:24" s="8" customFormat="1" ht="13.8" x14ac:dyDescent="0.25">
      <c r="D1" s="71"/>
      <c r="E1" s="71"/>
      <c r="J1" s="71" t="s">
        <v>88</v>
      </c>
      <c r="K1" s="71"/>
      <c r="L1" s="71"/>
    </row>
    <row r="2" spans="1:24" s="8" customFormat="1" ht="13.8" x14ac:dyDescent="0.25">
      <c r="D2" s="71"/>
      <c r="E2" s="71"/>
      <c r="J2" s="71" t="s">
        <v>93</v>
      </c>
      <c r="K2" s="71"/>
      <c r="L2" s="71"/>
    </row>
    <row r="3" spans="1:24" s="8" customFormat="1" ht="13.8" x14ac:dyDescent="0.25">
      <c r="D3" s="71"/>
      <c r="E3" s="71"/>
      <c r="J3" s="71" t="s">
        <v>94</v>
      </c>
      <c r="K3" s="71"/>
      <c r="L3" s="71"/>
    </row>
    <row r="4" spans="1:24" s="8" customFormat="1" ht="33" customHeight="1" x14ac:dyDescent="0.25">
      <c r="D4" s="71"/>
      <c r="E4" s="71"/>
      <c r="J4" s="71" t="s">
        <v>95</v>
      </c>
      <c r="K4" s="71"/>
      <c r="L4" s="71"/>
    </row>
    <row r="5" spans="1:24" s="8" customFormat="1" ht="33.75" customHeight="1" x14ac:dyDescent="0.25">
      <c r="D5" s="71"/>
      <c r="E5" s="71"/>
      <c r="J5" s="73">
        <v>43350</v>
      </c>
      <c r="K5" s="72"/>
      <c r="L5" s="34"/>
    </row>
    <row r="6" spans="1:24" s="8" customFormat="1" ht="15.75" customHeight="1" x14ac:dyDescent="0.25">
      <c r="D6" s="72"/>
      <c r="E6" s="72"/>
      <c r="J6" s="46" t="s">
        <v>84</v>
      </c>
      <c r="K6" s="34"/>
      <c r="L6" s="34"/>
    </row>
    <row r="7" spans="1:24" s="8" customFormat="1" ht="15" customHeight="1" x14ac:dyDescent="0.25"/>
    <row r="8" spans="1:24" s="8" customFormat="1" ht="13.8" x14ac:dyDescent="0.25">
      <c r="J8" s="71"/>
      <c r="K8" s="71"/>
      <c r="L8" s="71"/>
    </row>
    <row r="9" spans="1:24" s="8" customFormat="1" ht="13.8" x14ac:dyDescent="0.25">
      <c r="J9" s="71"/>
      <c r="K9" s="71"/>
      <c r="L9" s="71"/>
    </row>
    <row r="10" spans="1:24" s="8" customFormat="1" ht="13.8" x14ac:dyDescent="0.25">
      <c r="J10" s="71"/>
      <c r="K10" s="71"/>
      <c r="L10" s="71"/>
    </row>
    <row r="11" spans="1:24" s="8" customFormat="1" ht="29.25" customHeight="1" x14ac:dyDescent="0.25">
      <c r="A11" s="32"/>
      <c r="B11" s="32"/>
      <c r="C11" s="32"/>
      <c r="D11" s="42" t="s">
        <v>0</v>
      </c>
      <c r="E11" s="85" t="s">
        <v>9</v>
      </c>
      <c r="F11" s="85"/>
      <c r="G11" s="23"/>
      <c r="H11" s="23"/>
      <c r="I11" s="23"/>
      <c r="J11" s="87"/>
      <c r="K11" s="87"/>
      <c r="L11" s="87"/>
      <c r="M11" s="32"/>
      <c r="N11" s="32"/>
      <c r="O11" s="32"/>
      <c r="P11" s="32"/>
      <c r="Q11" s="32"/>
      <c r="R11" s="32"/>
      <c r="S11" s="32"/>
      <c r="T11" s="32"/>
      <c r="U11" s="32"/>
      <c r="V11" s="32"/>
      <c r="W11" s="32"/>
      <c r="X11" s="32"/>
    </row>
    <row r="12" spans="1:24" ht="23.25" customHeight="1" x14ac:dyDescent="0.3">
      <c r="A12" s="1"/>
      <c r="B12" s="1"/>
      <c r="C12" s="1"/>
      <c r="D12" s="42" t="s">
        <v>10</v>
      </c>
      <c r="E12" s="86" t="s">
        <v>11</v>
      </c>
      <c r="F12" s="86"/>
      <c r="G12" s="23"/>
      <c r="H12" s="23"/>
      <c r="I12" s="23"/>
      <c r="J12" s="87"/>
      <c r="K12" s="87"/>
      <c r="L12" s="87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</row>
    <row r="13" spans="1:24" ht="17.399999999999999" x14ac:dyDescent="0.3">
      <c r="A13" s="1"/>
      <c r="B13" s="1"/>
      <c r="C13" s="1"/>
      <c r="D13" s="10"/>
      <c r="E13" s="79" t="s">
        <v>89</v>
      </c>
      <c r="F13" s="79"/>
      <c r="G13" s="79"/>
      <c r="H13" s="10"/>
      <c r="I13" s="10"/>
      <c r="J13" s="10"/>
      <c r="K13" s="88"/>
      <c r="L13" s="88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</row>
    <row r="14" spans="1:24" x14ac:dyDescent="0.3">
      <c r="A14" s="1"/>
      <c r="B14" s="1"/>
      <c r="C14" s="1"/>
      <c r="D14" s="10"/>
      <c r="E14" s="80" t="s">
        <v>12</v>
      </c>
      <c r="F14" s="80"/>
      <c r="G14" s="10"/>
      <c r="H14" s="10"/>
      <c r="I14" s="10"/>
      <c r="J14" s="10"/>
      <c r="K14" s="10"/>
      <c r="L14" s="10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</row>
    <row r="15" spans="1:24" x14ac:dyDescent="0.3">
      <c r="A15" s="1"/>
      <c r="B15" s="1"/>
      <c r="C15" s="1"/>
      <c r="D15" s="10"/>
      <c r="E15" s="10"/>
      <c r="F15" s="10"/>
      <c r="G15" s="10"/>
      <c r="H15" s="10"/>
      <c r="I15" s="10"/>
      <c r="J15" s="10"/>
      <c r="K15" s="10"/>
      <c r="L15" s="10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</row>
    <row r="16" spans="1:24" x14ac:dyDescent="0.3">
      <c r="A16" s="1"/>
      <c r="B16" s="1"/>
      <c r="C16" s="1"/>
      <c r="D16" s="47" t="s">
        <v>1</v>
      </c>
      <c r="E16" s="75" t="s">
        <v>2</v>
      </c>
      <c r="F16" s="75"/>
      <c r="G16" s="74" t="s">
        <v>3</v>
      </c>
      <c r="H16" s="74"/>
      <c r="I16" s="74"/>
      <c r="J16" s="74"/>
      <c r="K16" s="74"/>
      <c r="L16" s="74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</row>
    <row r="17" spans="1:24" ht="33" customHeight="1" x14ac:dyDescent="0.3">
      <c r="A17" s="1"/>
      <c r="B17" s="1"/>
      <c r="C17" s="1"/>
      <c r="D17" s="22">
        <v>1</v>
      </c>
      <c r="E17" s="74" t="s">
        <v>4</v>
      </c>
      <c r="F17" s="74"/>
      <c r="G17" s="81" t="s">
        <v>102</v>
      </c>
      <c r="H17" s="82"/>
      <c r="I17" s="82"/>
      <c r="J17" s="82"/>
      <c r="K17" s="82"/>
      <c r="L17" s="83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</row>
    <row r="18" spans="1:24" ht="29.25" customHeight="1" x14ac:dyDescent="0.3">
      <c r="A18" s="1"/>
      <c r="B18" s="1"/>
      <c r="C18" s="1"/>
      <c r="D18" s="22">
        <v>2</v>
      </c>
      <c r="E18" s="74" t="s">
        <v>5</v>
      </c>
      <c r="F18" s="74"/>
      <c r="G18" s="76" t="s">
        <v>103</v>
      </c>
      <c r="H18" s="77"/>
      <c r="I18" s="77"/>
      <c r="J18" s="77"/>
      <c r="K18" s="77"/>
      <c r="L18" s="78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</row>
    <row r="19" spans="1:24" ht="42.75" customHeight="1" x14ac:dyDescent="0.3">
      <c r="A19" s="1"/>
      <c r="B19" s="1"/>
      <c r="C19" s="1"/>
      <c r="D19" s="22">
        <v>3</v>
      </c>
      <c r="E19" s="74" t="s">
        <v>6</v>
      </c>
      <c r="F19" s="74"/>
      <c r="G19" s="89" t="s">
        <v>104</v>
      </c>
      <c r="H19" s="90"/>
      <c r="I19" s="90"/>
      <c r="J19" s="90"/>
      <c r="K19" s="90"/>
      <c r="L19" s="91"/>
      <c r="M19" s="1"/>
      <c r="N19" s="1"/>
      <c r="O19" s="1"/>
      <c r="P19" s="2"/>
      <c r="Q19" s="1"/>
      <c r="R19" s="1"/>
      <c r="S19" s="1"/>
      <c r="T19" s="1"/>
      <c r="U19" s="1"/>
      <c r="V19" s="1"/>
      <c r="W19" s="1"/>
      <c r="X19" s="1"/>
    </row>
    <row r="20" spans="1:24" ht="63.75" customHeight="1" x14ac:dyDescent="0.3">
      <c r="A20" s="1"/>
      <c r="B20" s="1"/>
      <c r="C20" s="1"/>
      <c r="D20" s="22">
        <v>4</v>
      </c>
      <c r="E20" s="74" t="s">
        <v>7</v>
      </c>
      <c r="F20" s="74"/>
      <c r="G20" s="92" t="s">
        <v>105</v>
      </c>
      <c r="H20" s="93"/>
      <c r="I20" s="93"/>
      <c r="J20" s="93"/>
      <c r="K20" s="93"/>
      <c r="L20" s="94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</row>
    <row r="21" spans="1:24" ht="52.5" customHeight="1" x14ac:dyDescent="0.3">
      <c r="A21" s="1"/>
      <c r="B21" s="1"/>
      <c r="C21" s="1"/>
      <c r="D21" s="22">
        <v>5</v>
      </c>
      <c r="E21" s="74" t="s">
        <v>76</v>
      </c>
      <c r="F21" s="74"/>
      <c r="G21" s="76" t="s">
        <v>77</v>
      </c>
      <c r="H21" s="77"/>
      <c r="I21" s="77"/>
      <c r="J21" s="77"/>
      <c r="K21" s="77"/>
      <c r="L21" s="78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</row>
    <row r="22" spans="1:24" ht="45" customHeight="1" x14ac:dyDescent="0.3">
      <c r="A22" s="1"/>
      <c r="B22" s="1"/>
      <c r="C22" s="1"/>
      <c r="D22" s="74">
        <v>6</v>
      </c>
      <c r="E22" s="74" t="s">
        <v>8</v>
      </c>
      <c r="F22" s="74"/>
      <c r="G22" s="74" t="s">
        <v>134</v>
      </c>
      <c r="H22" s="89" t="s">
        <v>106</v>
      </c>
      <c r="I22" s="90"/>
      <c r="J22" s="90"/>
      <c r="K22" s="90"/>
      <c r="L22" s="9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</row>
    <row r="23" spans="1:24" ht="54" customHeight="1" x14ac:dyDescent="0.3">
      <c r="A23" s="1"/>
      <c r="B23" s="1"/>
      <c r="C23" s="1"/>
      <c r="D23" s="74"/>
      <c r="E23" s="74"/>
      <c r="F23" s="74"/>
      <c r="G23" s="74"/>
      <c r="H23" s="15">
        <v>2019</v>
      </c>
      <c r="I23" s="15">
        <v>2020</v>
      </c>
      <c r="J23" s="15">
        <v>2021</v>
      </c>
      <c r="K23" s="15">
        <v>2022</v>
      </c>
      <c r="L23" s="15">
        <v>2023</v>
      </c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</row>
    <row r="24" spans="1:24" ht="41.4" x14ac:dyDescent="0.3">
      <c r="A24" s="1"/>
      <c r="B24" s="1"/>
      <c r="C24" s="1"/>
      <c r="D24" s="74"/>
      <c r="E24" s="74"/>
      <c r="F24" s="13" t="s">
        <v>80</v>
      </c>
      <c r="G24" s="132" t="s">
        <v>137</v>
      </c>
      <c r="H24" s="132" t="s">
        <v>135</v>
      </c>
      <c r="I24" s="152" t="s">
        <v>107</v>
      </c>
      <c r="J24" s="152" t="s">
        <v>108</v>
      </c>
      <c r="K24" s="152" t="s">
        <v>170</v>
      </c>
      <c r="L24" s="152" t="s">
        <v>110</v>
      </c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</row>
    <row r="25" spans="1:24" x14ac:dyDescent="0.3">
      <c r="A25" s="1"/>
      <c r="B25" s="1"/>
      <c r="C25" s="1"/>
      <c r="D25" s="74"/>
      <c r="E25" s="74"/>
      <c r="F25" s="14" t="s">
        <v>83</v>
      </c>
      <c r="G25" s="152" t="s">
        <v>138</v>
      </c>
      <c r="H25" s="152" t="s">
        <v>136</v>
      </c>
      <c r="I25" s="152" t="s">
        <v>96</v>
      </c>
      <c r="J25" s="152" t="s">
        <v>109</v>
      </c>
      <c r="K25" s="152" t="s">
        <v>171</v>
      </c>
      <c r="L25" s="152" t="s">
        <v>96</v>
      </c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</row>
    <row r="26" spans="1:24" x14ac:dyDescent="0.3">
      <c r="A26" s="1"/>
      <c r="B26" s="1"/>
      <c r="C26" s="1"/>
      <c r="D26" s="28"/>
      <c r="E26" s="28"/>
      <c r="F26" s="28"/>
      <c r="G26" s="28"/>
      <c r="H26" s="28"/>
      <c r="I26" s="28"/>
      <c r="J26" s="28"/>
      <c r="K26" s="28"/>
      <c r="L26" s="28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</row>
    <row r="27" spans="1:24" x14ac:dyDescent="0.3">
      <c r="A27" s="1"/>
      <c r="B27" s="1"/>
      <c r="C27" s="1"/>
      <c r="D27" s="28"/>
      <c r="E27" s="28"/>
      <c r="F27" s="28"/>
      <c r="G27" s="28"/>
      <c r="H27" s="28"/>
      <c r="I27" s="28"/>
      <c r="J27" s="28"/>
      <c r="K27" s="28"/>
      <c r="L27" s="28"/>
      <c r="M27" s="1"/>
      <c r="N27" s="1"/>
      <c r="O27" s="1"/>
      <c r="P27" s="1"/>
      <c r="Q27" s="1"/>
      <c r="R27" s="1"/>
      <c r="S27" s="1"/>
      <c r="T27" s="1"/>
      <c r="U27" s="1"/>
    </row>
    <row r="28" spans="1:24" x14ac:dyDescent="0.3">
      <c r="A28" s="1"/>
      <c r="B28" s="1"/>
      <c r="C28" s="1"/>
      <c r="D28" s="28"/>
      <c r="E28" s="28"/>
      <c r="F28" s="28"/>
      <c r="G28" s="28"/>
      <c r="H28" s="28"/>
      <c r="I28" s="28"/>
      <c r="J28" s="28"/>
      <c r="K28" s="28"/>
      <c r="L28" s="28"/>
      <c r="M28" s="1"/>
      <c r="N28" s="1"/>
      <c r="O28" s="1"/>
      <c r="P28" s="1"/>
      <c r="Q28" s="1"/>
      <c r="R28" s="1"/>
      <c r="S28" s="1"/>
      <c r="T28" s="1"/>
      <c r="U28" s="1"/>
    </row>
    <row r="29" spans="1:24" x14ac:dyDescent="0.3">
      <c r="A29" s="1"/>
      <c r="B29" s="1"/>
      <c r="C29" s="1"/>
      <c r="D29" s="28"/>
      <c r="E29" s="28"/>
      <c r="F29" s="28"/>
      <c r="G29" s="28"/>
      <c r="H29" s="28"/>
      <c r="I29" s="28"/>
      <c r="J29" s="28"/>
      <c r="K29" s="28"/>
      <c r="L29" s="28"/>
      <c r="M29" s="1"/>
      <c r="N29" s="1"/>
      <c r="O29" s="1"/>
      <c r="P29" s="1"/>
      <c r="Q29" s="1"/>
      <c r="R29" s="1"/>
      <c r="S29" s="1"/>
      <c r="T29" s="1"/>
      <c r="U29" s="1"/>
    </row>
    <row r="30" spans="1:24" x14ac:dyDescent="0.3">
      <c r="A30" s="1"/>
      <c r="B30" s="1"/>
      <c r="C30" s="1"/>
      <c r="D30" s="28"/>
      <c r="E30" s="28"/>
      <c r="F30" s="28"/>
      <c r="G30" s="28"/>
      <c r="H30" s="28"/>
      <c r="I30" s="28"/>
      <c r="J30" s="28"/>
      <c r="K30" s="28"/>
      <c r="L30" s="28"/>
      <c r="M30" s="1"/>
      <c r="N30" s="1"/>
      <c r="O30" s="1"/>
      <c r="P30" s="1"/>
      <c r="Q30" s="1"/>
      <c r="R30" s="1"/>
      <c r="S30" s="1"/>
      <c r="T30" s="1"/>
      <c r="U30" s="1"/>
    </row>
    <row r="31" spans="1:24" x14ac:dyDescent="0.3">
      <c r="A31" s="1"/>
      <c r="B31" s="1"/>
      <c r="C31" s="1"/>
      <c r="D31" s="28"/>
      <c r="E31" s="28"/>
      <c r="F31" s="28"/>
      <c r="G31" s="28"/>
      <c r="H31" s="28"/>
      <c r="I31" s="28"/>
      <c r="J31" s="28"/>
      <c r="K31" s="28"/>
      <c r="L31" s="28"/>
      <c r="M31" s="1"/>
      <c r="N31" s="1"/>
      <c r="O31" s="1"/>
      <c r="P31" s="1"/>
      <c r="Q31" s="1"/>
      <c r="R31" s="1"/>
      <c r="S31" s="1"/>
      <c r="T31" s="1"/>
      <c r="U31" s="1"/>
    </row>
    <row r="32" spans="1:24" x14ac:dyDescent="0.3">
      <c r="A32" s="1"/>
      <c r="B32" s="1"/>
      <c r="C32" s="1"/>
      <c r="D32" s="84"/>
      <c r="E32" s="84"/>
      <c r="F32" s="84"/>
      <c r="G32" s="84"/>
      <c r="H32" s="84"/>
      <c r="I32" s="84"/>
      <c r="J32" s="84"/>
      <c r="K32" s="84"/>
      <c r="L32" s="84"/>
      <c r="M32" s="1"/>
      <c r="N32" s="1"/>
      <c r="O32" s="1"/>
      <c r="P32" s="1"/>
      <c r="Q32" s="1"/>
      <c r="R32" s="1"/>
      <c r="S32" s="1"/>
      <c r="T32" s="1"/>
      <c r="U32" s="1"/>
    </row>
    <row r="33" spans="1:24" x14ac:dyDescent="0.3">
      <c r="A33" s="1"/>
      <c r="B33" s="1"/>
      <c r="C33" s="1"/>
      <c r="D33" s="28"/>
      <c r="E33" s="28"/>
      <c r="F33" s="28"/>
      <c r="G33" s="28"/>
      <c r="H33" s="28"/>
      <c r="I33" s="28"/>
      <c r="J33" s="28"/>
      <c r="K33" s="28"/>
      <c r="L33" s="28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</row>
    <row r="34" spans="1:24" x14ac:dyDescent="0.3">
      <c r="A34" s="1"/>
      <c r="B34" s="1"/>
      <c r="C34" s="1"/>
      <c r="D34" s="28"/>
      <c r="E34" s="28"/>
      <c r="F34" s="28"/>
      <c r="G34" s="28"/>
      <c r="H34" s="28"/>
      <c r="I34" s="28"/>
      <c r="J34" s="28"/>
      <c r="K34" s="28"/>
      <c r="L34" s="28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</row>
    <row r="35" spans="1:24" x14ac:dyDescent="0.3">
      <c r="A35" s="1"/>
      <c r="B35" s="1"/>
      <c r="C35" s="1"/>
      <c r="D35" s="28"/>
      <c r="E35" s="28"/>
      <c r="F35" s="28"/>
      <c r="G35" s="28"/>
      <c r="H35" s="28"/>
      <c r="I35" s="28"/>
      <c r="J35" s="28"/>
      <c r="K35" s="28"/>
      <c r="L35" s="28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</row>
    <row r="36" spans="1:24" x14ac:dyDescent="0.3">
      <c r="A36" s="1"/>
      <c r="B36" s="1"/>
      <c r="C36" s="1"/>
      <c r="D36" s="28"/>
      <c r="E36" s="28"/>
      <c r="F36" s="28"/>
      <c r="G36" s="28"/>
      <c r="H36" s="28"/>
      <c r="I36" s="28"/>
      <c r="J36" s="28"/>
      <c r="K36" s="28"/>
      <c r="L36" s="28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</row>
    <row r="37" spans="1:24" x14ac:dyDescent="0.3">
      <c r="A37" s="1"/>
      <c r="B37" s="1"/>
      <c r="C37" s="1"/>
      <c r="D37" s="28"/>
      <c r="E37" s="28"/>
      <c r="F37" s="28"/>
      <c r="G37" s="28"/>
      <c r="H37" s="28"/>
      <c r="I37" s="28"/>
      <c r="J37" s="28"/>
      <c r="K37" s="28"/>
      <c r="L37" s="28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</row>
    <row r="38" spans="1:24" x14ac:dyDescent="0.3">
      <c r="A38" s="1"/>
      <c r="B38" s="1"/>
      <c r="C38" s="1"/>
      <c r="D38" s="28"/>
      <c r="E38" s="28"/>
      <c r="F38" s="28"/>
      <c r="G38" s="28"/>
      <c r="H38" s="28"/>
      <c r="I38" s="28"/>
      <c r="J38" s="28"/>
      <c r="K38" s="28"/>
      <c r="L38" s="28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</row>
    <row r="39" spans="1:24" x14ac:dyDescent="0.3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</row>
    <row r="40" spans="1:24" x14ac:dyDescent="0.3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</row>
    <row r="41" spans="1:24" x14ac:dyDescent="0.3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</row>
    <row r="42" spans="1:24" x14ac:dyDescent="0.3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</row>
    <row r="43" spans="1:24" x14ac:dyDescent="0.3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</row>
    <row r="44" spans="1:24" x14ac:dyDescent="0.3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</row>
    <row r="45" spans="1:24" x14ac:dyDescent="0.3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</row>
    <row r="46" spans="1:24" x14ac:dyDescent="0.3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</row>
    <row r="47" spans="1:24" x14ac:dyDescent="0.3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</row>
    <row r="48" spans="1:24" x14ac:dyDescent="0.3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</row>
    <row r="49" spans="1:24" x14ac:dyDescent="0.3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</row>
    <row r="50" spans="1:24" x14ac:dyDescent="0.3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</row>
    <row r="51" spans="1:24" x14ac:dyDescent="0.3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</row>
    <row r="52" spans="1:24" x14ac:dyDescent="0.3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</row>
    <row r="53" spans="1:24" x14ac:dyDescent="0.3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</row>
    <row r="54" spans="1:24" x14ac:dyDescent="0.3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</row>
    <row r="55" spans="1:24" x14ac:dyDescent="0.3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</row>
    <row r="56" spans="1:24" x14ac:dyDescent="0.3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</row>
    <row r="57" spans="1:24" x14ac:dyDescent="0.3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</row>
    <row r="58" spans="1:24" x14ac:dyDescent="0.3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</row>
    <row r="59" spans="1:24" x14ac:dyDescent="0.3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</row>
    <row r="60" spans="1:24" x14ac:dyDescent="0.3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</row>
    <row r="61" spans="1:24" x14ac:dyDescent="0.3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</row>
    <row r="62" spans="1:24" x14ac:dyDescent="0.3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</row>
    <row r="63" spans="1:24" x14ac:dyDescent="0.3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</row>
    <row r="64" spans="1:24" x14ac:dyDescent="0.3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</row>
    <row r="65" spans="1:24" x14ac:dyDescent="0.3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</row>
    <row r="66" spans="1:24" x14ac:dyDescent="0.3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</row>
    <row r="67" spans="1:24" x14ac:dyDescent="0.3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</row>
    <row r="68" spans="1:24" x14ac:dyDescent="0.3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</row>
    <row r="69" spans="1:24" x14ac:dyDescent="0.3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</row>
    <row r="70" spans="1:24" x14ac:dyDescent="0.3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</row>
    <row r="71" spans="1:24" x14ac:dyDescent="0.3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</row>
    <row r="72" spans="1:24" x14ac:dyDescent="0.3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</row>
    <row r="73" spans="1:24" x14ac:dyDescent="0.3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</row>
    <row r="74" spans="1:24" x14ac:dyDescent="0.3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</row>
    <row r="75" spans="1:24" x14ac:dyDescent="0.3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</row>
    <row r="76" spans="1:24" x14ac:dyDescent="0.3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</row>
    <row r="77" spans="1:24" x14ac:dyDescent="0.3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</row>
    <row r="78" spans="1:24" x14ac:dyDescent="0.3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</row>
    <row r="79" spans="1:24" x14ac:dyDescent="0.3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</row>
    <row r="80" spans="1:24" x14ac:dyDescent="0.3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</row>
    <row r="81" spans="1:24" x14ac:dyDescent="0.3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</row>
    <row r="82" spans="1:24" x14ac:dyDescent="0.3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</row>
    <row r="83" spans="1:24" x14ac:dyDescent="0.3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</row>
    <row r="84" spans="1:24" x14ac:dyDescent="0.3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</row>
    <row r="85" spans="1:24" x14ac:dyDescent="0.3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</row>
    <row r="86" spans="1:24" x14ac:dyDescent="0.3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</row>
    <row r="87" spans="1:24" x14ac:dyDescent="0.3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</row>
    <row r="88" spans="1:24" x14ac:dyDescent="0.3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</row>
    <row r="89" spans="1:24" x14ac:dyDescent="0.3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</row>
    <row r="90" spans="1:24" x14ac:dyDescent="0.3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</row>
    <row r="91" spans="1:24" x14ac:dyDescent="0.3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</row>
    <row r="92" spans="1:24" x14ac:dyDescent="0.3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</row>
    <row r="93" spans="1:24" x14ac:dyDescent="0.3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</row>
    <row r="94" spans="1:24" x14ac:dyDescent="0.3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</row>
    <row r="95" spans="1:24" x14ac:dyDescent="0.3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</row>
    <row r="96" spans="1:24" x14ac:dyDescent="0.3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</row>
    <row r="97" spans="1:24" x14ac:dyDescent="0.3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</row>
    <row r="98" spans="1:24" x14ac:dyDescent="0.3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</row>
    <row r="99" spans="1:24" x14ac:dyDescent="0.3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</row>
    <row r="100" spans="1:24" x14ac:dyDescent="0.3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</row>
    <row r="101" spans="1:24" x14ac:dyDescent="0.3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</row>
    <row r="102" spans="1:24" x14ac:dyDescent="0.3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</row>
    <row r="103" spans="1:24" x14ac:dyDescent="0.3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</row>
    <row r="104" spans="1:24" x14ac:dyDescent="0.3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</row>
    <row r="105" spans="1:24" x14ac:dyDescent="0.3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</row>
    <row r="106" spans="1:24" x14ac:dyDescent="0.3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</row>
    <row r="107" spans="1:24" x14ac:dyDescent="0.3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</row>
    <row r="108" spans="1:24" x14ac:dyDescent="0.3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</row>
    <row r="109" spans="1:24" x14ac:dyDescent="0.3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</row>
    <row r="110" spans="1:24" x14ac:dyDescent="0.3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</row>
    <row r="111" spans="1:24" x14ac:dyDescent="0.3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</row>
    <row r="112" spans="1:24" x14ac:dyDescent="0.3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</row>
    <row r="113" spans="1:24" x14ac:dyDescent="0.3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</row>
    <row r="114" spans="1:24" x14ac:dyDescent="0.3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</row>
    <row r="115" spans="1:24" x14ac:dyDescent="0.3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</row>
    <row r="116" spans="1:24" x14ac:dyDescent="0.3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</row>
    <row r="117" spans="1:24" x14ac:dyDescent="0.3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</row>
    <row r="118" spans="1:24" x14ac:dyDescent="0.3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</row>
    <row r="119" spans="1:24" x14ac:dyDescent="0.3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</row>
    <row r="120" spans="1:24" x14ac:dyDescent="0.3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</row>
    <row r="121" spans="1:24" x14ac:dyDescent="0.3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</row>
    <row r="122" spans="1:24" x14ac:dyDescent="0.3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</row>
    <row r="123" spans="1:24" x14ac:dyDescent="0.3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</row>
    <row r="124" spans="1:24" x14ac:dyDescent="0.3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</row>
    <row r="125" spans="1:24" x14ac:dyDescent="0.3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</row>
    <row r="126" spans="1:24" x14ac:dyDescent="0.3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</row>
    <row r="127" spans="1:24" x14ac:dyDescent="0.3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</row>
    <row r="128" spans="1:24" x14ac:dyDescent="0.3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</row>
    <row r="129" spans="1:24" x14ac:dyDescent="0.3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</row>
    <row r="130" spans="1:24" x14ac:dyDescent="0.3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</row>
    <row r="131" spans="1:24" x14ac:dyDescent="0.3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</row>
    <row r="132" spans="1:24" x14ac:dyDescent="0.3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</row>
    <row r="133" spans="1:24" x14ac:dyDescent="0.3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</row>
    <row r="134" spans="1:24" x14ac:dyDescent="0.3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</row>
    <row r="135" spans="1:24" x14ac:dyDescent="0.3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</row>
    <row r="136" spans="1:24" x14ac:dyDescent="0.3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</row>
    <row r="137" spans="1:24" x14ac:dyDescent="0.3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</row>
    <row r="138" spans="1:24" x14ac:dyDescent="0.3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</row>
    <row r="139" spans="1:24" x14ac:dyDescent="0.3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</row>
    <row r="140" spans="1:24" x14ac:dyDescent="0.3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</row>
    <row r="141" spans="1:24" x14ac:dyDescent="0.3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</row>
    <row r="142" spans="1:24" x14ac:dyDescent="0.3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</row>
    <row r="143" spans="1:24" x14ac:dyDescent="0.3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</row>
    <row r="144" spans="1:24" x14ac:dyDescent="0.3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</row>
    <row r="145" spans="1:24" x14ac:dyDescent="0.3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</row>
    <row r="146" spans="1:24" x14ac:dyDescent="0.3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</row>
    <row r="147" spans="1:24" x14ac:dyDescent="0.3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</row>
    <row r="148" spans="1:24" x14ac:dyDescent="0.3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</row>
    <row r="149" spans="1:24" x14ac:dyDescent="0.3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</row>
    <row r="150" spans="1:24" x14ac:dyDescent="0.3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</row>
    <row r="151" spans="1:24" x14ac:dyDescent="0.3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</row>
    <row r="152" spans="1:24" x14ac:dyDescent="0.3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</row>
    <row r="153" spans="1:24" x14ac:dyDescent="0.3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</row>
    <row r="154" spans="1:24" x14ac:dyDescent="0.3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</row>
    <row r="155" spans="1:24" x14ac:dyDescent="0.3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</row>
    <row r="156" spans="1:24" x14ac:dyDescent="0.3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</row>
    <row r="157" spans="1:24" x14ac:dyDescent="0.3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</row>
    <row r="158" spans="1:24" x14ac:dyDescent="0.3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</row>
    <row r="159" spans="1:24" x14ac:dyDescent="0.3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</row>
    <row r="160" spans="1:24" x14ac:dyDescent="0.3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</row>
    <row r="161" spans="1:24" x14ac:dyDescent="0.3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</row>
    <row r="162" spans="1:24" x14ac:dyDescent="0.3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</row>
    <row r="163" spans="1:24" x14ac:dyDescent="0.3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</row>
    <row r="164" spans="1:24" x14ac:dyDescent="0.3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</row>
    <row r="165" spans="1:24" x14ac:dyDescent="0.3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</row>
    <row r="166" spans="1:24" x14ac:dyDescent="0.3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</row>
    <row r="167" spans="1:24" x14ac:dyDescent="0.3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</row>
    <row r="168" spans="1:24" x14ac:dyDescent="0.3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</row>
    <row r="169" spans="1:24" x14ac:dyDescent="0.3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</row>
    <row r="170" spans="1:24" x14ac:dyDescent="0.3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</row>
    <row r="171" spans="1:24" x14ac:dyDescent="0.3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</row>
    <row r="172" spans="1:24" x14ac:dyDescent="0.3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</row>
    <row r="173" spans="1:24" x14ac:dyDescent="0.3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</row>
    <row r="174" spans="1:24" x14ac:dyDescent="0.3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</row>
    <row r="175" spans="1:24" x14ac:dyDescent="0.3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</row>
    <row r="176" spans="1:24" x14ac:dyDescent="0.3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</row>
    <row r="177" spans="1:24" x14ac:dyDescent="0.3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</row>
    <row r="178" spans="1:24" x14ac:dyDescent="0.3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</row>
    <row r="179" spans="1:24" x14ac:dyDescent="0.3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</row>
    <row r="180" spans="1:24" x14ac:dyDescent="0.3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</row>
    <row r="181" spans="1:24" x14ac:dyDescent="0.3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</row>
    <row r="182" spans="1:24" x14ac:dyDescent="0.3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</row>
    <row r="183" spans="1:24" x14ac:dyDescent="0.3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</row>
    <row r="184" spans="1:24" x14ac:dyDescent="0.3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</row>
    <row r="185" spans="1:24" x14ac:dyDescent="0.3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</row>
    <row r="186" spans="1:24" x14ac:dyDescent="0.3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</row>
    <row r="187" spans="1:24" x14ac:dyDescent="0.3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</row>
    <row r="188" spans="1:24" x14ac:dyDescent="0.3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</row>
  </sheetData>
  <mergeCells count="39">
    <mergeCell ref="D32:L32"/>
    <mergeCell ref="E11:F11"/>
    <mergeCell ref="E12:F12"/>
    <mergeCell ref="J8:L8"/>
    <mergeCell ref="J10:L10"/>
    <mergeCell ref="J11:L11"/>
    <mergeCell ref="J9:L9"/>
    <mergeCell ref="J12:L12"/>
    <mergeCell ref="K13:L13"/>
    <mergeCell ref="H22:L22"/>
    <mergeCell ref="F22:F23"/>
    <mergeCell ref="G22:G23"/>
    <mergeCell ref="G16:L16"/>
    <mergeCell ref="G18:L18"/>
    <mergeCell ref="G19:L19"/>
    <mergeCell ref="G20:L20"/>
    <mergeCell ref="G21:L21"/>
    <mergeCell ref="E21:F21"/>
    <mergeCell ref="E13:G13"/>
    <mergeCell ref="E14:F14"/>
    <mergeCell ref="G17:L17"/>
    <mergeCell ref="D22:D25"/>
    <mergeCell ref="E16:F16"/>
    <mergeCell ref="E17:F17"/>
    <mergeCell ref="E18:F18"/>
    <mergeCell ref="E19:F19"/>
    <mergeCell ref="E20:F20"/>
    <mergeCell ref="E22:E25"/>
    <mergeCell ref="D5:E5"/>
    <mergeCell ref="D6:E6"/>
    <mergeCell ref="J1:L1"/>
    <mergeCell ref="J2:L2"/>
    <mergeCell ref="J3:L3"/>
    <mergeCell ref="J4:L4"/>
    <mergeCell ref="D1:E1"/>
    <mergeCell ref="D2:E2"/>
    <mergeCell ref="D3:E3"/>
    <mergeCell ref="D4:E4"/>
    <mergeCell ref="J5:K5"/>
  </mergeCells>
  <pageMargins left="0.70866141732283472" right="0.31496062992125984" top="0.78740157480314965" bottom="0.94488188976377963" header="0.31496062992125984" footer="0.31496062992125984"/>
  <pageSetup paperSize="8" scale="8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273"/>
  <sheetViews>
    <sheetView topLeftCell="B1" zoomScale="70" zoomScaleNormal="70" workbookViewId="0">
      <pane xSplit="3" topLeftCell="E1" activePane="topRight" state="frozen"/>
      <selection activeCell="B1" sqref="B1"/>
      <selection pane="topRight" activeCell="I12" sqref="I12"/>
    </sheetView>
  </sheetViews>
  <sheetFormatPr defaultRowHeight="14.4" x14ac:dyDescent="0.3"/>
  <cols>
    <col min="3" max="3" width="7.44140625" customWidth="1"/>
    <col min="4" max="4" width="76.44140625" customWidth="1"/>
    <col min="5" max="5" width="15.33203125" customWidth="1"/>
    <col min="6" max="6" width="12.88671875" customWidth="1"/>
    <col min="7" max="7" width="14.109375" style="135" customWidth="1"/>
    <col min="8" max="8" width="14.109375" style="7" customWidth="1"/>
    <col min="9" max="9" width="15.88671875" customWidth="1"/>
    <col min="10" max="10" width="22.109375" customWidth="1"/>
    <col min="11" max="11" width="15.6640625" customWidth="1"/>
    <col min="14" max="14" width="12" customWidth="1"/>
    <col min="15" max="17" width="0" hidden="1" customWidth="1"/>
  </cols>
  <sheetData>
    <row r="1" spans="1:18" s="8" customFormat="1" ht="13.8" x14ac:dyDescent="0.25">
      <c r="C1" s="71"/>
      <c r="D1" s="71"/>
      <c r="G1" s="129"/>
      <c r="H1" s="16"/>
      <c r="K1" s="71" t="str">
        <f>Лист1!J1</f>
        <v>Утверждаю:</v>
      </c>
      <c r="L1" s="71"/>
      <c r="M1" s="71"/>
      <c r="N1" s="71"/>
    </row>
    <row r="2" spans="1:18" s="8" customFormat="1" ht="13.8" x14ac:dyDescent="0.25">
      <c r="C2" s="71"/>
      <c r="D2" s="71"/>
      <c r="G2" s="129"/>
      <c r="H2" s="16"/>
      <c r="K2" s="71" t="str">
        <f>Лист1!J2</f>
        <v>Генеральный директор</v>
      </c>
      <c r="L2" s="71"/>
      <c r="M2" s="71"/>
      <c r="N2" s="71"/>
    </row>
    <row r="3" spans="1:18" s="8" customFormat="1" ht="13.8" x14ac:dyDescent="0.25">
      <c r="C3" s="71"/>
      <c r="D3" s="71"/>
      <c r="G3" s="129"/>
      <c r="H3" s="16"/>
      <c r="K3" s="71" t="str">
        <f>Лист1!J3</f>
        <v xml:space="preserve"> АО "МСК Энерго"</v>
      </c>
      <c r="L3" s="71"/>
      <c r="M3" s="71"/>
      <c r="N3" s="71"/>
    </row>
    <row r="4" spans="1:18" s="8" customFormat="1" ht="31.5" customHeight="1" x14ac:dyDescent="0.25">
      <c r="C4" s="71"/>
      <c r="D4" s="71"/>
      <c r="G4" s="129"/>
      <c r="H4" s="16"/>
      <c r="K4" s="71" t="str">
        <f>Лист1!J4</f>
        <v>_______________А.В.Прокопенко</v>
      </c>
      <c r="L4" s="71"/>
      <c r="M4" s="71"/>
      <c r="N4" s="71"/>
    </row>
    <row r="5" spans="1:18" s="8" customFormat="1" ht="31.5" customHeight="1" x14ac:dyDescent="0.25">
      <c r="C5" s="71"/>
      <c r="D5" s="71"/>
      <c r="G5" s="129"/>
      <c r="H5" s="16"/>
      <c r="K5" s="8" t="s">
        <v>84</v>
      </c>
    </row>
    <row r="6" spans="1:18" s="8" customFormat="1" ht="13.8" x14ac:dyDescent="0.25">
      <c r="C6" s="72"/>
      <c r="D6" s="72"/>
      <c r="G6" s="129"/>
      <c r="H6" s="16"/>
    </row>
    <row r="7" spans="1:18" s="8" customFormat="1" ht="13.8" x14ac:dyDescent="0.25">
      <c r="C7" s="34"/>
      <c r="D7" s="34"/>
      <c r="G7" s="129"/>
      <c r="H7" s="16"/>
    </row>
    <row r="8" spans="1:18" s="8" customFormat="1" ht="13.8" x14ac:dyDescent="0.25">
      <c r="G8" s="129"/>
      <c r="H8" s="16"/>
      <c r="K8" s="71"/>
      <c r="L8" s="71"/>
      <c r="M8" s="71"/>
      <c r="N8" s="71"/>
    </row>
    <row r="9" spans="1:18" s="8" customFormat="1" ht="13.8" x14ac:dyDescent="0.25">
      <c r="G9" s="129"/>
      <c r="H9" s="16"/>
      <c r="K9" s="71"/>
      <c r="L9" s="71"/>
      <c r="M9" s="71"/>
      <c r="N9" s="71"/>
    </row>
    <row r="10" spans="1:18" ht="50.25" customHeight="1" x14ac:dyDescent="0.3">
      <c r="A10" s="8"/>
      <c r="B10" s="8"/>
      <c r="C10" s="42" t="s">
        <v>0</v>
      </c>
      <c r="D10" s="86" t="s">
        <v>9</v>
      </c>
      <c r="E10" s="86"/>
      <c r="F10" s="86"/>
      <c r="G10" s="86"/>
      <c r="H10" s="86"/>
      <c r="I10" s="23"/>
      <c r="J10" s="23"/>
      <c r="K10" s="71"/>
      <c r="L10" s="71"/>
      <c r="M10" s="71"/>
      <c r="N10" s="71"/>
      <c r="O10" s="8"/>
      <c r="P10" s="8"/>
      <c r="Q10" s="8"/>
      <c r="R10" s="8"/>
    </row>
    <row r="11" spans="1:18" ht="26.25" customHeight="1" x14ac:dyDescent="0.3">
      <c r="A11" s="8"/>
      <c r="B11" s="8"/>
      <c r="C11" s="42" t="s">
        <v>13</v>
      </c>
      <c r="D11" s="86" t="s">
        <v>14</v>
      </c>
      <c r="E11" s="86"/>
      <c r="F11" s="86"/>
      <c r="G11" s="86"/>
      <c r="H11" s="86"/>
      <c r="I11" s="23"/>
      <c r="J11" s="23"/>
      <c r="K11" s="71"/>
      <c r="L11" s="71"/>
      <c r="M11" s="71"/>
      <c r="N11" s="71"/>
      <c r="O11" s="8"/>
      <c r="P11" s="8"/>
      <c r="Q11" s="8"/>
      <c r="R11" s="8"/>
    </row>
    <row r="12" spans="1:18" ht="17.399999999999999" x14ac:dyDescent="0.3">
      <c r="A12" s="8"/>
      <c r="B12" s="8"/>
      <c r="C12" s="28"/>
      <c r="D12" s="79" t="str">
        <f>Лист1!E13</f>
        <v>АО "МСК Энерго"</v>
      </c>
      <c r="E12" s="79"/>
      <c r="F12" s="79"/>
      <c r="G12" s="130"/>
      <c r="H12" s="17"/>
      <c r="I12" s="28"/>
      <c r="J12" s="28"/>
      <c r="K12" s="28"/>
      <c r="L12" s="71"/>
      <c r="M12" s="71"/>
      <c r="N12" s="71"/>
      <c r="O12" s="8"/>
      <c r="P12" s="8"/>
      <c r="Q12" s="8"/>
      <c r="R12" s="8"/>
    </row>
    <row r="13" spans="1:18" x14ac:dyDescent="0.3">
      <c r="A13" s="8"/>
      <c r="B13" s="8"/>
      <c r="C13" s="28"/>
      <c r="D13" s="80" t="s">
        <v>12</v>
      </c>
      <c r="E13" s="80"/>
      <c r="F13" s="28"/>
      <c r="G13" s="130"/>
      <c r="H13" s="17"/>
      <c r="I13" s="28"/>
      <c r="J13" s="28"/>
      <c r="K13" s="28"/>
      <c r="L13" s="8"/>
      <c r="M13" s="8"/>
      <c r="N13" s="8"/>
      <c r="O13" s="8"/>
      <c r="P13" s="8"/>
      <c r="Q13" s="8"/>
      <c r="R13" s="8"/>
    </row>
    <row r="14" spans="1:18" x14ac:dyDescent="0.3">
      <c r="C14" s="8"/>
      <c r="D14" s="8"/>
      <c r="E14" s="8"/>
      <c r="F14" s="8"/>
      <c r="G14" s="129"/>
      <c r="H14" s="16"/>
      <c r="I14" s="8"/>
      <c r="J14" s="8"/>
      <c r="K14" s="8"/>
      <c r="L14" s="8"/>
      <c r="M14" s="8"/>
      <c r="N14" s="8"/>
      <c r="O14" s="8"/>
      <c r="P14" s="8"/>
      <c r="Q14" s="8"/>
      <c r="R14" s="8"/>
    </row>
    <row r="15" spans="1:18" x14ac:dyDescent="0.3">
      <c r="C15" s="8"/>
      <c r="D15" s="8"/>
      <c r="E15" s="8"/>
      <c r="F15" s="8"/>
      <c r="G15" s="129"/>
      <c r="H15" s="16"/>
      <c r="I15" s="8"/>
      <c r="J15" s="8"/>
      <c r="K15" s="8"/>
      <c r="L15" s="8"/>
      <c r="M15" s="8"/>
      <c r="N15" s="8"/>
      <c r="O15" s="8"/>
      <c r="P15" s="8"/>
      <c r="Q15" s="8"/>
      <c r="R15" s="8"/>
    </row>
    <row r="16" spans="1:18" ht="105.75" customHeight="1" x14ac:dyDescent="0.3">
      <c r="C16" s="95" t="s">
        <v>15</v>
      </c>
      <c r="D16" s="95" t="s">
        <v>16</v>
      </c>
      <c r="E16" s="95" t="s">
        <v>17</v>
      </c>
      <c r="F16" s="95" t="s">
        <v>18</v>
      </c>
      <c r="G16" s="131" t="s">
        <v>19</v>
      </c>
      <c r="H16" s="74" t="s">
        <v>20</v>
      </c>
      <c r="I16" s="95" t="s">
        <v>21</v>
      </c>
      <c r="J16" s="95" t="s">
        <v>22</v>
      </c>
      <c r="K16" s="95"/>
      <c r="L16" s="95" t="s">
        <v>25</v>
      </c>
      <c r="M16" s="95"/>
      <c r="N16" s="95"/>
      <c r="O16" s="18"/>
      <c r="P16" s="8"/>
      <c r="Q16" s="8"/>
      <c r="R16" s="8"/>
    </row>
    <row r="17" spans="3:25" ht="107.25" customHeight="1" x14ac:dyDescent="0.3">
      <c r="C17" s="95"/>
      <c r="D17" s="95"/>
      <c r="E17" s="95"/>
      <c r="F17" s="95"/>
      <c r="G17" s="131"/>
      <c r="H17" s="74"/>
      <c r="I17" s="95"/>
      <c r="J17" s="24" t="s">
        <v>23</v>
      </c>
      <c r="K17" s="24" t="s">
        <v>24</v>
      </c>
      <c r="L17" s="24" t="s">
        <v>23</v>
      </c>
      <c r="M17" s="24" t="s">
        <v>26</v>
      </c>
      <c r="N17" s="24" t="s">
        <v>27</v>
      </c>
      <c r="O17" s="8"/>
      <c r="P17" s="8"/>
      <c r="Q17" s="8"/>
      <c r="R17" s="8"/>
    </row>
    <row r="18" spans="3:25" x14ac:dyDescent="0.3">
      <c r="C18" s="22">
        <v>1</v>
      </c>
      <c r="D18" s="22">
        <v>2</v>
      </c>
      <c r="E18" s="22">
        <v>3</v>
      </c>
      <c r="F18" s="22">
        <v>4</v>
      </c>
      <c r="G18" s="132">
        <v>5</v>
      </c>
      <c r="H18" s="22">
        <v>6</v>
      </c>
      <c r="I18" s="22">
        <v>7</v>
      </c>
      <c r="J18" s="22">
        <v>8</v>
      </c>
      <c r="K18" s="22">
        <v>9</v>
      </c>
      <c r="L18" s="22">
        <v>10</v>
      </c>
      <c r="M18" s="22">
        <v>11</v>
      </c>
      <c r="N18" s="22">
        <v>12</v>
      </c>
      <c r="O18" s="8"/>
      <c r="P18" s="8"/>
      <c r="Q18" s="8"/>
      <c r="R18" s="8"/>
    </row>
    <row r="19" spans="3:25" x14ac:dyDescent="0.3">
      <c r="C19" s="96" t="s">
        <v>31</v>
      </c>
      <c r="D19" s="97"/>
      <c r="E19" s="97"/>
      <c r="F19" s="97"/>
      <c r="G19" s="97"/>
      <c r="H19" s="97"/>
      <c r="I19" s="97"/>
      <c r="J19" s="97"/>
      <c r="K19" s="97"/>
      <c r="L19" s="97"/>
      <c r="M19" s="97"/>
      <c r="N19" s="98"/>
      <c r="O19" s="8"/>
      <c r="P19" s="8"/>
      <c r="Q19" s="8"/>
      <c r="R19" s="8"/>
    </row>
    <row r="20" spans="3:25" ht="33" customHeight="1" x14ac:dyDescent="0.3">
      <c r="C20" s="22">
        <v>1</v>
      </c>
      <c r="D20" s="26" t="s">
        <v>28</v>
      </c>
      <c r="E20" s="26"/>
      <c r="F20" s="26"/>
      <c r="G20" s="132"/>
      <c r="H20" s="22"/>
      <c r="I20" s="26"/>
      <c r="J20" s="26"/>
      <c r="K20" s="26"/>
      <c r="L20" s="26"/>
      <c r="M20" s="26"/>
      <c r="N20" s="26"/>
      <c r="O20" s="18"/>
      <c r="P20" s="18"/>
      <c r="Q20" s="18"/>
      <c r="R20" s="18"/>
      <c r="S20" s="3"/>
      <c r="T20" s="3"/>
      <c r="U20" s="3"/>
      <c r="V20" s="3"/>
      <c r="W20" s="3"/>
      <c r="X20" s="3"/>
      <c r="Y20" s="3"/>
    </row>
    <row r="21" spans="3:25" ht="28.5" customHeight="1" x14ac:dyDescent="0.3">
      <c r="C21" s="22">
        <v>2</v>
      </c>
      <c r="D21" s="26" t="s">
        <v>29</v>
      </c>
      <c r="E21" s="26"/>
      <c r="F21" s="26"/>
      <c r="G21" s="132"/>
      <c r="H21" s="22"/>
      <c r="I21" s="26"/>
      <c r="J21" s="26"/>
      <c r="K21" s="26"/>
      <c r="L21" s="26"/>
      <c r="M21" s="26"/>
      <c r="N21" s="26"/>
      <c r="O21" s="18"/>
      <c r="P21" s="18"/>
      <c r="Q21" s="18"/>
      <c r="R21" s="18"/>
      <c r="S21" s="3"/>
      <c r="T21" s="3"/>
      <c r="U21" s="3"/>
      <c r="V21" s="3"/>
      <c r="W21" s="3"/>
      <c r="X21" s="3"/>
      <c r="Y21" s="3"/>
    </row>
    <row r="22" spans="3:25" ht="69.599999999999994" x14ac:dyDescent="0.3">
      <c r="C22" s="22">
        <v>3</v>
      </c>
      <c r="D22" s="26" t="s">
        <v>30</v>
      </c>
      <c r="E22" s="26"/>
      <c r="F22" s="26"/>
      <c r="G22" s="132"/>
      <c r="H22" s="22"/>
      <c r="I22" s="26"/>
      <c r="J22" s="137" t="s">
        <v>81</v>
      </c>
      <c r="K22" s="26" t="s">
        <v>162</v>
      </c>
      <c r="L22" s="26"/>
      <c r="M22" s="26"/>
      <c r="N22" s="26"/>
      <c r="O22" s="18"/>
      <c r="P22" s="18"/>
      <c r="Q22" s="18"/>
      <c r="R22" s="18"/>
      <c r="S22" s="3"/>
      <c r="T22" s="3"/>
      <c r="U22" s="3"/>
      <c r="V22" s="3"/>
      <c r="W22" s="3"/>
      <c r="X22" s="3"/>
      <c r="Y22" s="3"/>
    </row>
    <row r="23" spans="3:25" ht="69.599999999999994" x14ac:dyDescent="0.3">
      <c r="C23" s="65"/>
      <c r="D23" s="140" t="str">
        <f>[1]С0326_1035003351657_01_0_50_1!B49</f>
        <v>Строительство КЛ-0,4 кВ от РУ-0,4 кВ  ТП-250  до РУ-0,4 кВ  ТП проект.,  для перевода н/в нагрузки 0,4 кВ с ТП-250 на вновь построенную ТП проект по адресу: МО, г. Королев, мкр. Текстильщик, ул. Молодежная</v>
      </c>
      <c r="E23" s="141" t="str">
        <f>[1]С0326_1035003351657_01_0_50_1!C49</f>
        <v>I_1_N</v>
      </c>
      <c r="F23" s="137"/>
      <c r="G23" s="64" t="s">
        <v>90</v>
      </c>
      <c r="H23" s="64" t="s">
        <v>90</v>
      </c>
      <c r="I23" s="132" t="s">
        <v>140</v>
      </c>
      <c r="J23" s="137" t="s">
        <v>81</v>
      </c>
      <c r="K23" s="137" t="s">
        <v>141</v>
      </c>
      <c r="L23" s="66"/>
      <c r="M23" s="66"/>
      <c r="N23" s="66"/>
      <c r="O23" s="18"/>
      <c r="P23" s="18"/>
      <c r="Q23" s="18"/>
      <c r="R23" s="18"/>
      <c r="S23" s="3"/>
      <c r="T23" s="3"/>
      <c r="U23" s="3"/>
      <c r="V23" s="3"/>
      <c r="W23" s="3"/>
      <c r="X23" s="3"/>
      <c r="Y23" s="3"/>
    </row>
    <row r="24" spans="3:25" ht="69.599999999999994" x14ac:dyDescent="0.3">
      <c r="C24" s="65"/>
      <c r="D24" s="140" t="str">
        <f>[1]С0326_1035003351657_01_0_50_1!B50</f>
        <v>Реконструкция ТП-133 в части замены трансформаторов  2х630 на 2х1000, замена оборудования  6/0,4 кВ по адресу: МО,  г. Королёв, мкр. Юбилейный, Лесная пом. XV</v>
      </c>
      <c r="E24" s="141" t="str">
        <f>[1]С0326_1035003351657_01_0_50_1!C50</f>
        <v>I_3_N</v>
      </c>
      <c r="F24" s="137"/>
      <c r="G24" s="64" t="s">
        <v>90</v>
      </c>
      <c r="H24" s="64" t="s">
        <v>90</v>
      </c>
      <c r="I24" s="132" t="s">
        <v>140</v>
      </c>
      <c r="J24" s="137" t="s">
        <v>81</v>
      </c>
      <c r="K24" s="137" t="s">
        <v>142</v>
      </c>
      <c r="L24" s="66"/>
      <c r="M24" s="66"/>
      <c r="N24" s="66"/>
      <c r="O24" s="18"/>
      <c r="P24" s="18"/>
      <c r="Q24" s="18"/>
      <c r="R24" s="18"/>
      <c r="S24" s="3"/>
      <c r="T24" s="3"/>
      <c r="U24" s="3"/>
      <c r="V24" s="3"/>
      <c r="W24" s="3"/>
      <c r="X24" s="3"/>
      <c r="Y24" s="3"/>
    </row>
    <row r="25" spans="3:25" ht="69.599999999999994" x14ac:dyDescent="0.3">
      <c r="C25" s="65"/>
      <c r="D25" s="140" t="str">
        <f>[1]С0326_1035003351657_01_0_50_1!B51</f>
        <v>Реконструкция КТП-397, замена  на  КТП проходного типа, замена трансформатора 160 кВА на  250 кВА,  перевод  сетей  КЛ/ВЛ 6/0,4 кВ, с  целью технологического присоединения заявителя по адресу:  МО,  г. Королёв, мкр. Первомайский, ул.Речная Дачная, д. 2А</v>
      </c>
      <c r="E25" s="141" t="str">
        <f>[1]С0326_1035003351657_01_0_50_1!C51</f>
        <v>I_8_N</v>
      </c>
      <c r="F25" s="137"/>
      <c r="G25" s="64" t="s">
        <v>90</v>
      </c>
      <c r="H25" s="64" t="s">
        <v>90</v>
      </c>
      <c r="I25" s="132" t="s">
        <v>140</v>
      </c>
      <c r="J25" s="137" t="s">
        <v>81</v>
      </c>
      <c r="K25" s="137" t="s">
        <v>143</v>
      </c>
      <c r="L25" s="66"/>
      <c r="M25" s="66"/>
      <c r="N25" s="66"/>
      <c r="O25" s="18"/>
      <c r="P25" s="18"/>
      <c r="Q25" s="18"/>
      <c r="R25" s="18"/>
      <c r="S25" s="3"/>
      <c r="T25" s="3"/>
      <c r="U25" s="3"/>
      <c r="V25" s="3"/>
      <c r="W25" s="3"/>
      <c r="X25" s="3"/>
      <c r="Y25" s="3"/>
    </row>
    <row r="26" spans="3:25" ht="69.599999999999994" x14ac:dyDescent="0.3">
      <c r="C26" s="65"/>
      <c r="D26" s="140" t="str">
        <f>[1]С0326_1035003351657_01_0_50_1!B52</f>
        <v xml:space="preserve">Реконструкция ТП-172, взамен выбывающих основных фондов по адресу:   г.Королев, мкр.Болшево; ул.Водопроводная 4;       </v>
      </c>
      <c r="E26" s="141" t="str">
        <f>[1]С0326_1035003351657_01_0_50_1!C52</f>
        <v>I_4</v>
      </c>
      <c r="F26" s="137"/>
      <c r="G26" s="64" t="s">
        <v>90</v>
      </c>
      <c r="H26" s="64" t="s">
        <v>90</v>
      </c>
      <c r="I26" s="132" t="s">
        <v>140</v>
      </c>
      <c r="J26" s="137" t="s">
        <v>81</v>
      </c>
      <c r="K26" s="137" t="s">
        <v>144</v>
      </c>
      <c r="L26" s="66"/>
      <c r="M26" s="66"/>
      <c r="N26" s="66"/>
      <c r="O26" s="18"/>
      <c r="P26" s="18"/>
      <c r="Q26" s="18"/>
      <c r="R26" s="18"/>
      <c r="S26" s="3"/>
      <c r="T26" s="3"/>
      <c r="U26" s="3"/>
      <c r="V26" s="3"/>
      <c r="W26" s="3"/>
      <c r="X26" s="3"/>
      <c r="Y26" s="3"/>
    </row>
    <row r="27" spans="3:25" ht="69.599999999999994" x14ac:dyDescent="0.3">
      <c r="C27" s="65"/>
      <c r="D27" s="140" t="str">
        <f>[1]С0326_1035003351657_01_0_50_1!B53</f>
        <v>Реконструкция  ТП -472, взамен выбывающих основных фондов  по адресу:г. Королев, мкр.Юбилейный, ул. Нестеренко, д.24/17</v>
      </c>
      <c r="E27" s="141" t="str">
        <f>[1]С0326_1035003351657_01_0_50_1!C53</f>
        <v>I_6</v>
      </c>
      <c r="F27" s="137"/>
      <c r="G27" s="64" t="s">
        <v>90</v>
      </c>
      <c r="H27" s="64" t="s">
        <v>90</v>
      </c>
      <c r="I27" s="132" t="s">
        <v>140</v>
      </c>
      <c r="J27" s="137" t="s">
        <v>81</v>
      </c>
      <c r="K27" s="137" t="s">
        <v>145</v>
      </c>
      <c r="L27" s="66"/>
      <c r="M27" s="66"/>
      <c r="N27" s="66"/>
      <c r="O27" s="18"/>
      <c r="P27" s="18"/>
      <c r="Q27" s="18"/>
      <c r="R27" s="18"/>
      <c r="S27" s="3"/>
      <c r="T27" s="3"/>
      <c r="U27" s="3"/>
      <c r="V27" s="3"/>
      <c r="W27" s="3"/>
      <c r="X27" s="3"/>
      <c r="Y27" s="3"/>
    </row>
    <row r="28" spans="3:25" ht="69.599999999999994" x14ac:dyDescent="0.3">
      <c r="C28" s="65"/>
      <c r="D28" s="140" t="str">
        <f>[1]С0326_1035003351657_01_0_50_1!B54</f>
        <v xml:space="preserve">Реконструкция  ТП-59,  взамен выбывающих основных фондов по адресу: г. Королев,   ул.Шоссейная 5. </v>
      </c>
      <c r="E28" s="141" t="str">
        <f>[1]С0326_1035003351657_01_0_50_1!C54</f>
        <v>I_5</v>
      </c>
      <c r="F28" s="137"/>
      <c r="G28" s="64" t="s">
        <v>90</v>
      </c>
      <c r="H28" s="64" t="s">
        <v>90</v>
      </c>
      <c r="I28" s="132" t="s">
        <v>140</v>
      </c>
      <c r="J28" s="137" t="s">
        <v>81</v>
      </c>
      <c r="K28" s="137" t="s">
        <v>145</v>
      </c>
      <c r="L28" s="66"/>
      <c r="M28" s="66"/>
      <c r="N28" s="66"/>
      <c r="O28" s="18"/>
      <c r="P28" s="18"/>
      <c r="Q28" s="18"/>
      <c r="R28" s="18"/>
      <c r="S28" s="3"/>
      <c r="T28" s="3"/>
      <c r="U28" s="3"/>
      <c r="V28" s="3"/>
      <c r="W28" s="3"/>
      <c r="X28" s="3"/>
      <c r="Y28" s="3"/>
    </row>
    <row r="29" spans="3:25" ht="69.599999999999994" x14ac:dyDescent="0.3">
      <c r="C29" s="65"/>
      <c r="D29" s="140" t="str">
        <f>[1]С0326_1035003351657_01_0_50_1!B55</f>
        <v xml:space="preserve">Реконструкция  внешнего электроснабжения  православного прихода    по адресу: М.о., Пушкинский район, п. Лесные поляны, ул. Ленина, у д.№6. </v>
      </c>
      <c r="E29" s="141" t="str">
        <f>[1]С0326_1035003351657_01_0_50_1!C55</f>
        <v>I_8</v>
      </c>
      <c r="F29" s="137"/>
      <c r="G29" s="64" t="s">
        <v>139</v>
      </c>
      <c r="H29" s="64" t="s">
        <v>139</v>
      </c>
      <c r="I29" s="132" t="s">
        <v>140</v>
      </c>
      <c r="J29" s="137" t="s">
        <v>81</v>
      </c>
      <c r="K29" s="137" t="s">
        <v>146</v>
      </c>
      <c r="L29" s="66"/>
      <c r="M29" s="66"/>
      <c r="N29" s="66"/>
      <c r="O29" s="18"/>
      <c r="P29" s="18"/>
      <c r="Q29" s="18"/>
      <c r="R29" s="18"/>
      <c r="S29" s="3"/>
      <c r="T29" s="3"/>
      <c r="U29" s="3"/>
      <c r="V29" s="3"/>
      <c r="W29" s="3"/>
      <c r="X29" s="3"/>
      <c r="Y29" s="3"/>
    </row>
    <row r="30" spans="3:25" x14ac:dyDescent="0.3">
      <c r="C30" s="65"/>
      <c r="D30" s="66"/>
      <c r="E30" s="66"/>
      <c r="F30" s="66"/>
      <c r="G30" s="132"/>
      <c r="H30" s="65"/>
      <c r="I30" s="66"/>
      <c r="J30" s="66"/>
      <c r="K30" s="66"/>
      <c r="L30" s="66"/>
      <c r="M30" s="66"/>
      <c r="N30" s="66"/>
      <c r="O30" s="18"/>
      <c r="P30" s="18"/>
      <c r="Q30" s="18"/>
      <c r="R30" s="18"/>
      <c r="S30" s="3"/>
      <c r="T30" s="3"/>
      <c r="U30" s="3"/>
      <c r="V30" s="3"/>
      <c r="W30" s="3"/>
      <c r="X30" s="3"/>
      <c r="Y30" s="3"/>
    </row>
    <row r="31" spans="3:25" ht="15.75" customHeight="1" x14ac:dyDescent="0.3">
      <c r="C31" s="96" t="s">
        <v>32</v>
      </c>
      <c r="D31" s="97"/>
      <c r="E31" s="97"/>
      <c r="F31" s="97"/>
      <c r="G31" s="97"/>
      <c r="H31" s="97"/>
      <c r="I31" s="97"/>
      <c r="J31" s="97"/>
      <c r="K31" s="97"/>
      <c r="L31" s="97"/>
      <c r="M31" s="97"/>
      <c r="N31" s="98"/>
      <c r="O31" s="18"/>
      <c r="P31" s="18"/>
      <c r="Q31" s="18"/>
      <c r="R31" s="18"/>
      <c r="S31" s="3"/>
      <c r="T31" s="3"/>
      <c r="U31" s="3"/>
      <c r="V31" s="3"/>
      <c r="W31" s="3"/>
      <c r="X31" s="3"/>
      <c r="Y31" s="3"/>
    </row>
    <row r="32" spans="3:25" ht="31.5" customHeight="1" x14ac:dyDescent="0.3">
      <c r="C32" s="22">
        <v>4</v>
      </c>
      <c r="D32" s="136" t="s">
        <v>33</v>
      </c>
      <c r="E32" s="137"/>
      <c r="F32" s="137"/>
      <c r="G32" s="132"/>
      <c r="H32" s="132"/>
      <c r="I32" s="137"/>
      <c r="J32" s="137"/>
      <c r="K32" s="137"/>
      <c r="L32" s="137"/>
      <c r="M32" s="137"/>
      <c r="N32" s="26"/>
      <c r="O32" s="18"/>
      <c r="P32" s="18"/>
      <c r="Q32" s="18"/>
      <c r="R32" s="18"/>
      <c r="S32" s="3"/>
      <c r="T32" s="3"/>
      <c r="U32" s="3"/>
      <c r="V32" s="3"/>
      <c r="W32" s="3"/>
      <c r="X32" s="3"/>
      <c r="Y32" s="3"/>
    </row>
    <row r="33" spans="3:25" ht="82.5" customHeight="1" x14ac:dyDescent="0.3">
      <c r="C33" s="22">
        <v>5</v>
      </c>
      <c r="D33" s="136" t="s">
        <v>34</v>
      </c>
      <c r="E33" s="137"/>
      <c r="F33" s="137"/>
      <c r="G33" s="132"/>
      <c r="H33" s="132"/>
      <c r="I33" s="138"/>
      <c r="J33" s="137" t="s">
        <v>81</v>
      </c>
      <c r="K33" s="132" t="s">
        <v>161</v>
      </c>
      <c r="L33" s="137"/>
      <c r="M33" s="137"/>
      <c r="N33" s="26"/>
      <c r="O33" s="18"/>
      <c r="P33" s="18"/>
      <c r="Q33" s="18"/>
      <c r="R33" s="18"/>
      <c r="S33" s="3"/>
      <c r="T33" s="3"/>
      <c r="U33" s="3"/>
      <c r="V33" s="3"/>
      <c r="W33" s="3"/>
      <c r="X33" s="3"/>
      <c r="Y33" s="3"/>
    </row>
    <row r="34" spans="3:25" ht="89.25" customHeight="1" x14ac:dyDescent="0.3">
      <c r="C34" s="44"/>
      <c r="D34" s="49" t="str">
        <f>[2]C0326_1035003351657_02_0_50_0!$B$95</f>
        <v>Реконструкция  ТП-196, взамен выбывающих основных фондов   по адресу:     г.Королев, ул.Калинина д.9а,</v>
      </c>
      <c r="E34" s="132" t="str">
        <f>[2]C0326_1035003351657_02_0_50_0!$C$95</f>
        <v>I_2</v>
      </c>
      <c r="F34" s="137"/>
      <c r="G34" s="64" t="s">
        <v>90</v>
      </c>
      <c r="H34" s="132" t="str">
        <f t="shared" ref="H34" si="0">G34</f>
        <v>г. Королев Моск. область</v>
      </c>
      <c r="I34" s="138" t="s">
        <v>80</v>
      </c>
      <c r="J34" s="139" t="s">
        <v>81</v>
      </c>
      <c r="K34" s="132" t="s">
        <v>148</v>
      </c>
      <c r="L34" s="137"/>
      <c r="M34" s="137"/>
      <c r="N34" s="26"/>
      <c r="O34" s="18"/>
      <c r="P34" s="18">
        <v>1.94</v>
      </c>
      <c r="Q34" s="18">
        <v>15</v>
      </c>
      <c r="R34" s="18"/>
      <c r="S34" s="3"/>
      <c r="T34" s="3"/>
      <c r="U34" s="3"/>
      <c r="V34" s="3"/>
      <c r="W34" s="3"/>
      <c r="X34" s="3"/>
      <c r="Y34" s="3"/>
    </row>
    <row r="35" spans="3:25" ht="89.25" customHeight="1" x14ac:dyDescent="0.3">
      <c r="C35" s="44"/>
      <c r="D35" s="49" t="str">
        <f>[2]C0326_1035003351657_02_0_50_0!$B$99</f>
        <v xml:space="preserve">Реконструкция ТП-24, взамен выбывающих основных фондов  по адресу: г.Королев, ул. Циолковского, д.24Б,   </v>
      </c>
      <c r="E35" s="132" t="str">
        <f>[2]C0326_1035003351657_02_0_50_0!$C$99</f>
        <v>I_9</v>
      </c>
      <c r="F35" s="137"/>
      <c r="G35" s="64" t="s">
        <v>90</v>
      </c>
      <c r="H35" s="132" t="str">
        <f t="shared" ref="H35:H60" si="1">G35</f>
        <v>г. Королев Моск. область</v>
      </c>
      <c r="I35" s="138" t="s">
        <v>80</v>
      </c>
      <c r="J35" s="139" t="s">
        <v>81</v>
      </c>
      <c r="K35" s="132" t="s">
        <v>149</v>
      </c>
      <c r="L35" s="137"/>
      <c r="M35" s="137"/>
      <c r="N35" s="26"/>
      <c r="O35" s="18"/>
      <c r="P35" s="18">
        <v>1.26</v>
      </c>
      <c r="Q35" s="18">
        <v>19</v>
      </c>
      <c r="R35" s="18"/>
      <c r="S35" s="3"/>
      <c r="T35" s="3"/>
      <c r="U35" s="3"/>
      <c r="V35" s="3"/>
      <c r="W35" s="3"/>
      <c r="X35" s="3"/>
      <c r="Y35" s="3"/>
    </row>
    <row r="36" spans="3:25" ht="89.25" customHeight="1" x14ac:dyDescent="0.3">
      <c r="C36" s="44"/>
      <c r="D36" s="49" t="str">
        <f>[2]C0326_1035003351657_02_0_50_0!B101</f>
        <v>Реконструкция РУ-10 кВ  РП-1526 взамен выбывающих основных фондов,   по адресу: г. Королев, пр-т Королева, д.11Е</v>
      </c>
      <c r="E36" s="132" t="str">
        <f>[2]C0326_1035003351657_02_0_50_0!C101</f>
        <v>I_13</v>
      </c>
      <c r="F36" s="137"/>
      <c r="G36" s="64" t="s">
        <v>125</v>
      </c>
      <c r="H36" s="132" t="str">
        <f t="shared" si="1"/>
        <v>п.Тарасовка, Пушкинский район</v>
      </c>
      <c r="I36" s="138" t="s">
        <v>80</v>
      </c>
      <c r="J36" s="139" t="s">
        <v>81</v>
      </c>
      <c r="K36" s="132" t="s">
        <v>127</v>
      </c>
      <c r="L36" s="137"/>
      <c r="M36" s="137"/>
      <c r="N36" s="26"/>
      <c r="O36" s="18"/>
      <c r="P36" s="18"/>
      <c r="Q36" s="18">
        <v>19</v>
      </c>
      <c r="R36" s="18"/>
      <c r="S36" s="3"/>
      <c r="T36" s="3"/>
      <c r="U36" s="3"/>
      <c r="V36" s="3"/>
      <c r="W36" s="3"/>
      <c r="X36" s="3"/>
      <c r="Y36" s="3"/>
    </row>
    <row r="37" spans="3:25" ht="89.25" customHeight="1" x14ac:dyDescent="0.3">
      <c r="C37" s="44"/>
      <c r="D37" s="50" t="str">
        <f>[2]C0326_1035003351657_02_0_50_0!B102</f>
        <v>Реконструкция РУ-10 кВ  РП-1544 взамен выбывающих основных фондов,   по адресу: г. Королев, пр-т Космонавтов, д. 2В</v>
      </c>
      <c r="E37" s="22" t="str">
        <f>[2]C0326_1035003351657_02_0_50_0!C102</f>
        <v>I_14</v>
      </c>
      <c r="F37" s="26"/>
      <c r="G37" s="64" t="s">
        <v>90</v>
      </c>
      <c r="H37" s="61" t="str">
        <f t="shared" si="1"/>
        <v>г. Королев Моск. область</v>
      </c>
      <c r="I37" s="13" t="s">
        <v>80</v>
      </c>
      <c r="J37" s="57" t="s">
        <v>81</v>
      </c>
      <c r="K37" s="132" t="s">
        <v>127</v>
      </c>
      <c r="L37" s="26"/>
      <c r="M37" s="26"/>
      <c r="N37" s="26"/>
      <c r="O37" s="18"/>
      <c r="P37" s="18"/>
      <c r="Q37" s="18">
        <v>19</v>
      </c>
      <c r="R37" s="18"/>
      <c r="S37" s="3"/>
      <c r="T37" s="3"/>
      <c r="U37" s="3"/>
      <c r="V37" s="3"/>
      <c r="W37" s="3"/>
      <c r="X37" s="3"/>
      <c r="Y37" s="3"/>
    </row>
    <row r="38" spans="3:25" ht="89.25" customHeight="1" x14ac:dyDescent="0.3">
      <c r="C38" s="44"/>
      <c r="D38" s="49" t="str">
        <f>[2]C0326_1035003351657_02_0_50_0!B103</f>
        <v>Реконструкция КТП-198, взамен выбывающих основных фондов   по адресу: Московская область, Пушкинский р-н, пос. Тарасовка</v>
      </c>
      <c r="E38" s="22" t="str">
        <f>[2]C0326_1035003351657_02_0_50_0!C103</f>
        <v>I_15</v>
      </c>
      <c r="F38" s="26"/>
      <c r="G38" s="64" t="s">
        <v>125</v>
      </c>
      <c r="H38" s="61" t="str">
        <f t="shared" si="1"/>
        <v>п.Тарасовка, Пушкинский район</v>
      </c>
      <c r="I38" s="13" t="s">
        <v>80</v>
      </c>
      <c r="J38" s="57" t="s">
        <v>81</v>
      </c>
      <c r="K38" s="22" t="s">
        <v>150</v>
      </c>
      <c r="L38" s="26"/>
      <c r="M38" s="26"/>
      <c r="N38" s="26"/>
      <c r="O38" s="18">
        <v>0.15</v>
      </c>
      <c r="P38" s="18"/>
      <c r="Q38" s="18"/>
      <c r="R38" s="18"/>
      <c r="S38" s="3"/>
      <c r="T38" s="3"/>
      <c r="U38" s="3"/>
      <c r="V38" s="3"/>
      <c r="W38" s="3"/>
      <c r="X38" s="3"/>
      <c r="Y38" s="3"/>
    </row>
    <row r="39" spans="3:25" ht="89.25" customHeight="1" x14ac:dyDescent="0.3">
      <c r="C39" s="44"/>
      <c r="D39" s="126" t="str">
        <f>[2]C0326_1035003351657_02_0_50_0!B104</f>
        <v>Реконструкция РУ-6 кВ ТП-173 взамен выбывающих основных фондов, по адресу: г. Королев, мкр. Текстильщик, ф-ка Передовая Текстильщица"</v>
      </c>
      <c r="E39" s="127" t="str">
        <f>[2]C0326_1035003351657_02_0_50_0!C104</f>
        <v>I_17</v>
      </c>
      <c r="F39" s="26"/>
      <c r="G39" s="64" t="s">
        <v>90</v>
      </c>
      <c r="H39" s="61" t="str">
        <f t="shared" si="1"/>
        <v>г. Королев Моск. область</v>
      </c>
      <c r="I39" s="13" t="s">
        <v>80</v>
      </c>
      <c r="J39" s="57" t="s">
        <v>81</v>
      </c>
      <c r="K39" s="22" t="s">
        <v>151</v>
      </c>
      <c r="L39" s="26"/>
      <c r="M39" s="26"/>
      <c r="N39" s="26"/>
      <c r="O39" s="18"/>
      <c r="P39" s="18"/>
      <c r="Q39" s="18">
        <v>6</v>
      </c>
      <c r="R39" s="18"/>
      <c r="S39" s="3"/>
      <c r="T39" s="3"/>
      <c r="U39" s="3"/>
      <c r="V39" s="3"/>
      <c r="W39" s="3"/>
      <c r="X39" s="3"/>
      <c r="Y39" s="3"/>
    </row>
    <row r="40" spans="3:25" ht="89.25" customHeight="1" x14ac:dyDescent="0.3">
      <c r="C40" s="44"/>
      <c r="D40" s="51" t="str">
        <f>[2]C0326_1035003351657_02_0_50_0!B112</f>
        <v>Реконструкция Ру-6 кВ с заменой трансформаторов с 2*400 на 2*1000, реконструкция КЛ 6кВ от ТП-471 до врезки в линии 6 кВ в направлении ТП-468, по адресу: г.Королев, мкр. Юбилейный, ул. А.И. Нестеренко, вл. № 5</v>
      </c>
      <c r="E40" s="22" t="str">
        <f>[2]C0326_1035003351657_02_0_50_0!C112</f>
        <v>I_9_N</v>
      </c>
      <c r="F40" s="26"/>
      <c r="G40" s="64" t="s">
        <v>90</v>
      </c>
      <c r="H40" s="61" t="str">
        <f t="shared" si="1"/>
        <v>г. Королев Моск. область</v>
      </c>
      <c r="I40" s="13" t="s">
        <v>80</v>
      </c>
      <c r="J40" s="57" t="s">
        <v>81</v>
      </c>
      <c r="K40" s="132" t="s">
        <v>160</v>
      </c>
      <c r="L40" s="26"/>
      <c r="M40" s="26"/>
      <c r="N40" s="26"/>
      <c r="O40" s="18">
        <v>1.2</v>
      </c>
      <c r="P40" s="18"/>
      <c r="Q40" s="18"/>
      <c r="R40" s="18"/>
      <c r="S40" s="3"/>
      <c r="T40" s="3"/>
      <c r="U40" s="3"/>
      <c r="V40" s="3"/>
      <c r="W40" s="3"/>
      <c r="X40" s="3"/>
      <c r="Y40" s="3"/>
    </row>
    <row r="41" spans="3:25" ht="89.25" customHeight="1" x14ac:dyDescent="0.3">
      <c r="C41" s="44"/>
      <c r="D41" s="52" t="str">
        <f>[2]C0326_1035003351657_02_0_50_0!B113</f>
        <v>Реконструкция   КТП-115  с заменой силового трансформатора 63 кВА на 250 кВА ,  оборудования 10/0,4 кВ, с целью технологического присоединения заявителя, по адресу: г. Королев, ул.Горького д.77</v>
      </c>
      <c r="E41" s="22" t="str">
        <f>[2]C0326_1035003351657_02_0_50_0!C113</f>
        <v>I_10_N</v>
      </c>
      <c r="F41" s="26"/>
      <c r="G41" s="64" t="s">
        <v>126</v>
      </c>
      <c r="H41" s="61" t="str">
        <f t="shared" si="1"/>
        <v>п.Лесные поляны, Пушкинкий район</v>
      </c>
      <c r="I41" s="13" t="s">
        <v>80</v>
      </c>
      <c r="J41" s="57" t="s">
        <v>81</v>
      </c>
      <c r="K41" s="132" t="s">
        <v>147</v>
      </c>
      <c r="L41" s="26"/>
      <c r="M41" s="26"/>
      <c r="N41" s="26"/>
      <c r="O41" s="18"/>
      <c r="P41" s="18">
        <v>0.19</v>
      </c>
      <c r="Q41" s="18"/>
      <c r="R41" s="18"/>
      <c r="S41" s="3"/>
      <c r="T41" s="3"/>
      <c r="U41" s="3"/>
      <c r="V41" s="3"/>
      <c r="W41" s="3"/>
      <c r="X41" s="3"/>
      <c r="Y41" s="3"/>
    </row>
    <row r="42" spans="3:25" ht="89.25" customHeight="1" x14ac:dyDescent="0.3">
      <c r="C42" s="44"/>
      <c r="D42" s="53" t="str">
        <f>[2]C0326_1035003351657_02_0_50_0!B128</f>
        <v>Реконструкция КЛ-10кВ от РТП-222 до ТП-1350 по адресу: Московская обл., г.Балашиха, мкр.1 Мая</v>
      </c>
      <c r="E42" s="22" t="str">
        <f>[2]C0326_1035003351657_02_0_50_0!C128</f>
        <v>I_1</v>
      </c>
      <c r="F42" s="26"/>
      <c r="G42" s="64" t="s">
        <v>90</v>
      </c>
      <c r="H42" s="61" t="str">
        <f t="shared" si="1"/>
        <v>г. Королев Моск. область</v>
      </c>
      <c r="I42" s="13" t="s">
        <v>80</v>
      </c>
      <c r="J42" s="57" t="s">
        <v>81</v>
      </c>
      <c r="K42" s="22" t="s">
        <v>152</v>
      </c>
      <c r="L42" s="26"/>
      <c r="M42" s="26"/>
      <c r="N42" s="26"/>
      <c r="O42" s="18">
        <v>2.06</v>
      </c>
      <c r="P42" s="18"/>
      <c r="Q42" s="18"/>
      <c r="R42" s="18"/>
      <c r="S42" s="3"/>
      <c r="T42" s="3"/>
      <c r="U42" s="3"/>
      <c r="V42" s="3"/>
      <c r="W42" s="3"/>
      <c r="X42" s="3"/>
      <c r="Y42" s="3"/>
    </row>
    <row r="43" spans="3:25" ht="89.25" customHeight="1" x14ac:dyDescent="0.3">
      <c r="C43" s="44"/>
      <c r="D43" s="50" t="str">
        <f>[2]C0326_1035003351657_02_0_50_0!B129</f>
        <v>Реконструкция РП-1517,   взамен выбывающих основных фондов по адресу:      МО, п.Тарасовка, Пушкинский район</v>
      </c>
      <c r="E43" s="22" t="str">
        <f>[2]C0326_1035003351657_02_0_50_0!C129</f>
        <v>I_3</v>
      </c>
      <c r="F43" s="26"/>
      <c r="G43" s="64" t="s">
        <v>125</v>
      </c>
      <c r="H43" s="61" t="str">
        <f t="shared" si="1"/>
        <v>п.Тарасовка, Пушкинский район</v>
      </c>
      <c r="I43" s="13" t="s">
        <v>80</v>
      </c>
      <c r="J43" s="57" t="s">
        <v>81</v>
      </c>
      <c r="K43" s="22" t="s">
        <v>153</v>
      </c>
      <c r="L43" s="26"/>
      <c r="M43" s="26"/>
      <c r="N43" s="26"/>
      <c r="O43" s="18">
        <v>19.8</v>
      </c>
      <c r="P43" s="18"/>
      <c r="Q43" s="18">
        <v>2</v>
      </c>
      <c r="R43" s="18"/>
      <c r="S43" s="3"/>
      <c r="T43" s="3"/>
      <c r="U43" s="3"/>
      <c r="V43" s="3"/>
      <c r="W43" s="3"/>
      <c r="X43" s="3"/>
      <c r="Y43" s="3"/>
    </row>
    <row r="44" spans="3:25" ht="89.25" customHeight="1" x14ac:dyDescent="0.3">
      <c r="C44" s="45"/>
      <c r="D44" s="50" t="str">
        <f>[2]C0326_1035003351657_02_0_50_0!B130</f>
        <v>Реконструкция КЛ-0,4 кВ от ТП-76, взамен выбывающих основных фондов по адресу: МО, г. Королев, ул. Сакко и Ванцетти</v>
      </c>
      <c r="E44" s="22" t="str">
        <f>[2]C0326_1035003351657_02_0_50_0!C130</f>
        <v>I_7</v>
      </c>
      <c r="F44" s="26"/>
      <c r="G44" s="64" t="s">
        <v>90</v>
      </c>
      <c r="H44" s="61" t="str">
        <f t="shared" si="1"/>
        <v>г. Королев Моск. область</v>
      </c>
      <c r="I44" s="13" t="s">
        <v>80</v>
      </c>
      <c r="J44" s="57" t="s">
        <v>81</v>
      </c>
      <c r="K44" s="22" t="s">
        <v>154</v>
      </c>
      <c r="L44" s="26"/>
      <c r="M44" s="26"/>
      <c r="N44" s="26"/>
      <c r="O44" s="18">
        <v>1.58</v>
      </c>
      <c r="P44" s="18"/>
      <c r="Q44" s="18"/>
      <c r="R44" s="18"/>
      <c r="S44" s="3"/>
      <c r="T44" s="3"/>
      <c r="U44" s="3"/>
      <c r="V44" s="3"/>
      <c r="W44" s="3"/>
      <c r="X44" s="3"/>
      <c r="Y44" s="3"/>
    </row>
    <row r="45" spans="3:25" ht="89.25" customHeight="1" x14ac:dyDescent="0.3">
      <c r="C45" s="44"/>
      <c r="D45" s="54" t="str">
        <f>[2]C0326_1035003351657_02_0_50_0!B132</f>
        <v>Реконструкция  электроснабжения от               РТП-10 ДСК</v>
      </c>
      <c r="E45" s="22" t="str">
        <f>[2]C0326_1035003351657_02_0_50_0!C132</f>
        <v>I_11</v>
      </c>
      <c r="F45" s="26"/>
      <c r="G45" s="63" t="s">
        <v>99</v>
      </c>
      <c r="H45" s="61" t="str">
        <f t="shared" si="1"/>
        <v>Щелковский район</v>
      </c>
      <c r="I45" s="13" t="s">
        <v>80</v>
      </c>
      <c r="J45" s="57" t="s">
        <v>81</v>
      </c>
      <c r="K45" s="22" t="s">
        <v>155</v>
      </c>
      <c r="L45" s="26"/>
      <c r="M45" s="26"/>
      <c r="N45" s="26"/>
      <c r="O45" s="18">
        <v>0.7</v>
      </c>
      <c r="P45" s="18"/>
      <c r="Q45" s="18"/>
      <c r="R45" s="18"/>
      <c r="S45" s="3"/>
      <c r="T45" s="3"/>
      <c r="U45" s="3"/>
      <c r="V45" s="3"/>
      <c r="W45" s="3"/>
      <c r="X45" s="3"/>
      <c r="Y45" s="3"/>
    </row>
    <row r="46" spans="3:25" ht="89.25" customHeight="1" x14ac:dyDescent="0.3">
      <c r="C46" s="44"/>
      <c r="D46" s="52" t="str">
        <f>[2]C0326_1035003351657_02_0_50_0!B133</f>
        <v>Реконструкция электроснабжения  от ТП 303,  взамен выбывающих основных фондов по адресу:Щелковский район,   пос. Образцово</v>
      </c>
      <c r="E46" s="22" t="str">
        <f>[2]C0326_1035003351657_02_0_50_0!C133</f>
        <v>I_12</v>
      </c>
      <c r="F46" s="26"/>
      <c r="G46" s="63" t="s">
        <v>90</v>
      </c>
      <c r="H46" s="61" t="str">
        <f t="shared" si="1"/>
        <v>г. Королев Моск. область</v>
      </c>
      <c r="I46" s="13" t="s">
        <v>80</v>
      </c>
      <c r="J46" s="57" t="s">
        <v>81</v>
      </c>
      <c r="K46" s="22">
        <v>0</v>
      </c>
      <c r="L46" s="26"/>
      <c r="M46" s="26"/>
      <c r="N46" s="26"/>
      <c r="O46" s="18"/>
      <c r="P46" s="18"/>
      <c r="Q46" s="18"/>
      <c r="R46" s="18"/>
      <c r="S46" s="3"/>
      <c r="T46" s="3"/>
      <c r="U46" s="3"/>
      <c r="V46" s="3"/>
      <c r="W46" s="3"/>
      <c r="X46" s="3"/>
      <c r="Y46" s="3"/>
    </row>
    <row r="47" spans="3:25" ht="89.25" customHeight="1" x14ac:dyDescent="0.3">
      <c r="C47" s="44"/>
      <c r="D47" s="50" t="str">
        <f>[2]C0326_1035003351657_02_0_50_0!B134</f>
        <v>Реконструкция электроснабженияв г. Королев. (Финский  поселок)  с переустройством  ЛЭП 6/0,4 кВ  и ТП-20,взамен выбывающих основных фондов</v>
      </c>
      <c r="E47" s="22" t="str">
        <f>[2]C0326_1035003351657_02_0_50_0!C134</f>
        <v>I_16</v>
      </c>
      <c r="F47" s="26"/>
      <c r="G47" s="63" t="s">
        <v>90</v>
      </c>
      <c r="H47" s="61" t="str">
        <f t="shared" si="1"/>
        <v>г. Королев Моск. область</v>
      </c>
      <c r="I47" s="13" t="s">
        <v>80</v>
      </c>
      <c r="J47" s="35" t="s">
        <v>81</v>
      </c>
      <c r="K47" s="22" t="s">
        <v>156</v>
      </c>
      <c r="L47" s="26"/>
      <c r="M47" s="26"/>
      <c r="N47" s="26"/>
      <c r="O47" s="18">
        <v>1.9</v>
      </c>
      <c r="P47" s="18">
        <v>0.4</v>
      </c>
      <c r="Q47" s="18"/>
      <c r="R47" s="18"/>
      <c r="S47" s="3"/>
      <c r="T47" s="3"/>
      <c r="U47" s="3"/>
      <c r="V47" s="3"/>
      <c r="W47" s="3"/>
      <c r="X47" s="3"/>
      <c r="Y47" s="3"/>
    </row>
    <row r="48" spans="3:25" ht="89.25" customHeight="1" x14ac:dyDescent="0.3">
      <c r="C48" s="44"/>
      <c r="D48" s="55" t="str">
        <f>[2]C0326_1035003351657_02_0_50_0!B135</f>
        <v>Реконструкция  электроснабжения мкр. Первомайский  с заменой ЛЭП 6/0,4 кВ и КТП, взамен выбывающих основных фондов</v>
      </c>
      <c r="E48" s="22" t="str">
        <f>[2]C0326_1035003351657_02_0_50_0!C135</f>
        <v>I_18</v>
      </c>
      <c r="F48" s="26"/>
      <c r="G48" s="63" t="s">
        <v>125</v>
      </c>
      <c r="H48" s="61" t="str">
        <f t="shared" si="1"/>
        <v>п.Тарасовка, Пушкинский район</v>
      </c>
      <c r="I48" s="13" t="s">
        <v>80</v>
      </c>
      <c r="J48" s="35" t="s">
        <v>81</v>
      </c>
      <c r="K48" s="22" t="s">
        <v>157</v>
      </c>
      <c r="L48" s="26"/>
      <c r="M48" s="26"/>
      <c r="N48" s="26"/>
      <c r="O48" s="18">
        <v>8.66</v>
      </c>
      <c r="P48" s="18"/>
      <c r="Q48" s="18"/>
      <c r="R48" s="18"/>
      <c r="S48" s="3"/>
      <c r="T48" s="3"/>
      <c r="U48" s="3"/>
      <c r="V48" s="3"/>
      <c r="W48" s="3"/>
      <c r="X48" s="3"/>
      <c r="Y48" s="3"/>
    </row>
    <row r="49" spans="3:25" ht="89.25" customHeight="1" x14ac:dyDescent="0.3">
      <c r="C49" s="44"/>
      <c r="D49" s="53" t="str">
        <f>[2]C0326_1035003351657_02_0_50_0!B145</f>
        <v>Реконструкция КЛ-10 кВ  л.117 ТП-400-ТП-385; л.117 отпайка на КТП-382 по адресу: МО, г. Королев ул. Орждоникидзе-ул. Центральная</v>
      </c>
      <c r="E49" s="128" t="str">
        <f>[2]C0326_1035003351657_02_0_50_0!C145</f>
        <v>I_14_N</v>
      </c>
      <c r="F49" s="26"/>
      <c r="G49" s="63" t="s">
        <v>90</v>
      </c>
      <c r="H49" s="61" t="str">
        <f t="shared" si="1"/>
        <v>г. Королев Моск. область</v>
      </c>
      <c r="I49" s="13" t="s">
        <v>80</v>
      </c>
      <c r="J49" s="35" t="s">
        <v>81</v>
      </c>
      <c r="K49" s="22" t="s">
        <v>158</v>
      </c>
      <c r="L49" s="26"/>
      <c r="M49" s="26"/>
      <c r="N49" s="26"/>
      <c r="O49" s="18">
        <v>0.59</v>
      </c>
      <c r="P49" s="18"/>
      <c r="Q49" s="18"/>
      <c r="R49" s="18"/>
      <c r="S49" s="3"/>
      <c r="T49" s="3"/>
      <c r="U49" s="3"/>
      <c r="V49" s="3"/>
      <c r="W49" s="3"/>
      <c r="X49" s="3"/>
      <c r="Y49" s="3"/>
    </row>
    <row r="50" spans="3:25" ht="89.25" customHeight="1" x14ac:dyDescent="0.3">
      <c r="C50" s="44"/>
      <c r="D50" s="53" t="str">
        <f>[2]C0326_1035003351657_02_0_50_0!B146</f>
        <v>Реконструкция 4 КЛ-6 кВ от места врезки в л. 413; л. 414 до ТП-103 по адресу: МО, г. Королев, мкр. Юбилейный</v>
      </c>
      <c r="E50" s="128" t="str">
        <f>[2]C0326_1035003351657_02_0_50_0!C146</f>
        <v>I_15_N</v>
      </c>
      <c r="F50" s="26"/>
      <c r="G50" s="63" t="s">
        <v>90</v>
      </c>
      <c r="H50" s="61" t="str">
        <f t="shared" si="1"/>
        <v>г. Королев Моск. область</v>
      </c>
      <c r="I50" s="13" t="s">
        <v>80</v>
      </c>
      <c r="J50" s="35" t="s">
        <v>81</v>
      </c>
      <c r="K50" s="22" t="s">
        <v>159</v>
      </c>
      <c r="L50" s="26"/>
      <c r="M50" s="26"/>
      <c r="N50" s="26"/>
      <c r="O50" s="18">
        <v>0.25</v>
      </c>
      <c r="P50" s="18"/>
      <c r="Q50" s="18"/>
      <c r="R50" s="18"/>
      <c r="S50" s="3"/>
      <c r="T50" s="3"/>
      <c r="U50" s="3"/>
      <c r="V50" s="3"/>
      <c r="W50" s="3"/>
      <c r="X50" s="3"/>
      <c r="Y50" s="3"/>
    </row>
    <row r="51" spans="3:25" ht="89.25" customHeight="1" x14ac:dyDescent="0.3">
      <c r="C51" s="44"/>
      <c r="D51" s="53" t="str">
        <f>[2]C0326_1035003351657_02_0_50_0!B218</f>
        <v>Программный комплекс для энергетики        Модус</v>
      </c>
      <c r="E51" s="58" t="str">
        <f>[2]C0326_1035003351657_02_0_50_0!C218</f>
        <v>I_19</v>
      </c>
      <c r="F51" s="60"/>
      <c r="G51" s="63" t="s">
        <v>90</v>
      </c>
      <c r="H51" s="61" t="str">
        <f t="shared" si="1"/>
        <v>г. Королев Моск. область</v>
      </c>
      <c r="I51" s="13" t="s">
        <v>80</v>
      </c>
      <c r="J51" s="35" t="s">
        <v>92</v>
      </c>
      <c r="K51" s="58">
        <v>1</v>
      </c>
      <c r="L51" s="60"/>
      <c r="M51" s="60"/>
      <c r="N51" s="60"/>
      <c r="O51" s="18"/>
      <c r="P51" s="18"/>
      <c r="Q51" s="18">
        <v>69</v>
      </c>
      <c r="R51" s="18"/>
      <c r="S51" s="3"/>
      <c r="T51" s="3"/>
      <c r="U51" s="3"/>
      <c r="V51" s="3"/>
      <c r="W51" s="3"/>
      <c r="X51" s="3"/>
      <c r="Y51" s="3"/>
    </row>
    <row r="52" spans="3:25" ht="89.25" customHeight="1" x14ac:dyDescent="0.3">
      <c r="C52" s="44"/>
      <c r="D52" s="53" t="str">
        <f>[2]C0326_1035003351657_02_0_50_0!B219</f>
        <v>Автогидроподъемник  ВИПО-18-01 на шасси ГАЗ -33081 (4х4)</v>
      </c>
      <c r="E52" s="67" t="str">
        <f>[2]C0326_1035003351657_02_0_50_0!C219</f>
        <v>I_20</v>
      </c>
      <c r="F52" s="60"/>
      <c r="G52" s="63" t="s">
        <v>90</v>
      </c>
      <c r="H52" s="61" t="str">
        <f t="shared" si="1"/>
        <v>г. Королев Моск. область</v>
      </c>
      <c r="I52" s="13" t="s">
        <v>100</v>
      </c>
      <c r="J52" s="35" t="s">
        <v>91</v>
      </c>
      <c r="K52" s="58">
        <v>4</v>
      </c>
      <c r="L52" s="60"/>
      <c r="M52" s="60"/>
      <c r="N52" s="60"/>
      <c r="O52" s="18"/>
      <c r="P52" s="18"/>
      <c r="Q52" s="18"/>
      <c r="R52" s="18"/>
      <c r="S52" s="3"/>
      <c r="T52" s="3"/>
      <c r="U52" s="3"/>
      <c r="V52" s="3"/>
      <c r="W52" s="3"/>
      <c r="X52" s="3"/>
      <c r="Y52" s="3"/>
    </row>
    <row r="53" spans="3:25" ht="89.25" customHeight="1" x14ac:dyDescent="0.3">
      <c r="C53" s="44"/>
      <c r="D53" s="53" t="str">
        <f>[2]C0326_1035003351657_02_0_50_0!B220</f>
        <v xml:space="preserve">Renault  Duster </v>
      </c>
      <c r="E53" s="67" t="str">
        <f>[2]C0326_1035003351657_02_0_50_0!C220</f>
        <v>I_21</v>
      </c>
      <c r="F53" s="60"/>
      <c r="G53" s="63" t="s">
        <v>90</v>
      </c>
      <c r="H53" s="61" t="str">
        <f t="shared" si="1"/>
        <v>г. Королев Моск. область</v>
      </c>
      <c r="I53" s="13" t="s">
        <v>100</v>
      </c>
      <c r="J53" s="35" t="s">
        <v>91</v>
      </c>
      <c r="K53" s="58">
        <v>3</v>
      </c>
      <c r="L53" s="60"/>
      <c r="M53" s="60"/>
      <c r="N53" s="60"/>
      <c r="O53" s="18"/>
      <c r="P53" s="18"/>
      <c r="Q53" s="18"/>
      <c r="R53" s="18"/>
      <c r="S53" s="3"/>
      <c r="T53" s="3"/>
      <c r="U53" s="3"/>
      <c r="V53" s="3"/>
      <c r="W53" s="3"/>
      <c r="X53" s="3"/>
      <c r="Y53" s="3"/>
    </row>
    <row r="54" spans="3:25" ht="89.25" customHeight="1" x14ac:dyDescent="0.3">
      <c r="C54" s="44"/>
      <c r="D54" s="53" t="str">
        <f>[2]C0326_1035003351657_02_0_50_0!B221</f>
        <v xml:space="preserve">Газель 270500-264/364 ( 7 мест)  </v>
      </c>
      <c r="E54" s="67" t="str">
        <f>[2]C0326_1035003351657_02_0_50_0!C221</f>
        <v>I_22</v>
      </c>
      <c r="F54" s="60"/>
      <c r="G54" s="63" t="s">
        <v>90</v>
      </c>
      <c r="H54" s="61" t="str">
        <f t="shared" si="1"/>
        <v>г. Королев Моск. область</v>
      </c>
      <c r="I54" s="13" t="s">
        <v>100</v>
      </c>
      <c r="J54" s="35" t="s">
        <v>91</v>
      </c>
      <c r="K54" s="58">
        <v>4</v>
      </c>
      <c r="L54" s="60"/>
      <c r="M54" s="60"/>
      <c r="N54" s="60"/>
      <c r="O54" s="18"/>
      <c r="P54" s="18"/>
      <c r="Q54" s="18"/>
      <c r="R54" s="18"/>
      <c r="S54" s="3"/>
      <c r="T54" s="3"/>
      <c r="U54" s="3"/>
      <c r="V54" s="3"/>
      <c r="W54" s="3"/>
      <c r="X54" s="3"/>
      <c r="Y54" s="3"/>
    </row>
    <row r="55" spans="3:25" ht="89.25" customHeight="1" x14ac:dyDescent="0.3">
      <c r="C55" s="44"/>
      <c r="D55" s="53" t="str">
        <f>[2]C0326_1035003351657_02_0_50_0!B222</f>
        <v xml:space="preserve">Бортовой  Камаз (манипулятор)  43118-46 с  КМУ  PALFINGER  INMAN  ИТ-180  </v>
      </c>
      <c r="E55" s="67" t="str">
        <f>[2]C0326_1035003351657_02_0_50_0!C222</f>
        <v>I_23</v>
      </c>
      <c r="F55" s="60"/>
      <c r="G55" s="63" t="s">
        <v>90</v>
      </c>
      <c r="H55" s="61" t="str">
        <f t="shared" si="1"/>
        <v>г. Королев Моск. область</v>
      </c>
      <c r="I55" s="13" t="s">
        <v>100</v>
      </c>
      <c r="J55" s="35" t="s">
        <v>91</v>
      </c>
      <c r="K55" s="58">
        <v>2</v>
      </c>
      <c r="L55" s="60"/>
      <c r="M55" s="60"/>
      <c r="N55" s="60"/>
      <c r="O55" s="18"/>
      <c r="P55" s="18"/>
      <c r="Q55" s="18"/>
      <c r="R55" s="18"/>
      <c r="S55" s="3"/>
      <c r="T55" s="3"/>
      <c r="U55" s="3"/>
      <c r="V55" s="3"/>
      <c r="W55" s="3"/>
      <c r="X55" s="3"/>
      <c r="Y55" s="3"/>
    </row>
    <row r="56" spans="3:25" ht="89.25" customHeight="1" x14ac:dyDescent="0.3">
      <c r="C56" s="44"/>
      <c r="D56" s="53" t="str">
        <f>[2]C0326_1035003351657_02_0_50_0!B223</f>
        <v>Автомобиль ГАЗ Соболь</v>
      </c>
      <c r="E56" s="67" t="str">
        <f>[2]C0326_1035003351657_02_0_50_0!C223</f>
        <v>I_24</v>
      </c>
      <c r="F56" s="60"/>
      <c r="G56" s="63" t="s">
        <v>90</v>
      </c>
      <c r="H56" s="61" t="str">
        <f t="shared" si="1"/>
        <v>г. Королев Моск. область</v>
      </c>
      <c r="I56" s="13" t="s">
        <v>100</v>
      </c>
      <c r="J56" s="35" t="s">
        <v>91</v>
      </c>
      <c r="K56" s="58">
        <v>1</v>
      </c>
      <c r="L56" s="60"/>
      <c r="M56" s="60"/>
      <c r="N56" s="60"/>
      <c r="O56" s="18"/>
      <c r="P56" s="18"/>
      <c r="Q56" s="18"/>
      <c r="R56" s="18"/>
      <c r="S56" s="3"/>
      <c r="T56" s="3"/>
      <c r="U56" s="3"/>
      <c r="V56" s="3"/>
      <c r="W56" s="3"/>
      <c r="X56" s="3"/>
      <c r="Y56" s="3"/>
    </row>
    <row r="57" spans="3:25" ht="89.25" customHeight="1" x14ac:dyDescent="0.3">
      <c r="C57" s="44"/>
      <c r="D57" s="53" t="str">
        <f>[2]C0326_1035003351657_02_0_50_0!B224</f>
        <v>Буровая JUNJIN  SA-040С на шасси КАМАЗ-43114</v>
      </c>
      <c r="E57" s="67" t="str">
        <f>[2]C0326_1035003351657_02_0_50_0!C224</f>
        <v>I_25</v>
      </c>
      <c r="F57" s="60"/>
      <c r="G57" s="63" t="s">
        <v>90</v>
      </c>
      <c r="H57" s="61" t="str">
        <f t="shared" si="1"/>
        <v>г. Королев Моск. область</v>
      </c>
      <c r="I57" s="13" t="s">
        <v>100</v>
      </c>
      <c r="J57" s="35" t="s">
        <v>91</v>
      </c>
      <c r="K57" s="58">
        <v>1</v>
      </c>
      <c r="L57" s="60"/>
      <c r="M57" s="60"/>
      <c r="N57" s="60"/>
      <c r="O57" s="18"/>
      <c r="P57" s="18"/>
      <c r="Q57" s="18"/>
      <c r="R57" s="18"/>
      <c r="S57" s="3"/>
      <c r="T57" s="3"/>
      <c r="U57" s="3"/>
      <c r="V57" s="3"/>
      <c r="W57" s="3"/>
      <c r="X57" s="3"/>
      <c r="Y57" s="3"/>
    </row>
    <row r="58" spans="3:25" ht="89.25" customHeight="1" x14ac:dyDescent="0.3">
      <c r="C58" s="44"/>
      <c r="D58" s="53" t="str">
        <f>[2]C0326_1035003351657_02_0_50_0!B225</f>
        <v>УАЗ-390945</v>
      </c>
      <c r="E58" s="67" t="str">
        <f>[2]C0326_1035003351657_02_0_50_0!C225</f>
        <v>I_26</v>
      </c>
      <c r="F58" s="60"/>
      <c r="G58" s="63" t="s">
        <v>90</v>
      </c>
      <c r="H58" s="61" t="str">
        <f t="shared" si="1"/>
        <v>г. Королев Моск. область</v>
      </c>
      <c r="I58" s="13" t="s">
        <v>100</v>
      </c>
      <c r="J58" s="35" t="s">
        <v>91</v>
      </c>
      <c r="K58" s="58">
        <v>2</v>
      </c>
      <c r="L58" s="60"/>
      <c r="M58" s="60"/>
      <c r="N58" s="60"/>
      <c r="O58" s="18"/>
      <c r="P58" s="18"/>
      <c r="Q58" s="18"/>
      <c r="R58" s="18"/>
      <c r="S58" s="3"/>
      <c r="T58" s="3"/>
      <c r="U58" s="3"/>
      <c r="V58" s="3"/>
      <c r="W58" s="3"/>
      <c r="X58" s="3"/>
      <c r="Y58" s="3"/>
    </row>
    <row r="59" spans="3:25" ht="89.25" customHeight="1" x14ac:dyDescent="0.3">
      <c r="C59" s="44"/>
      <c r="D59" s="53" t="str">
        <f>[2]C0326_1035003351657_02_0_50_0!B226</f>
        <v>LADA  Largus   универсал</v>
      </c>
      <c r="E59" s="67" t="str">
        <f>[2]C0326_1035003351657_02_0_50_0!C226</f>
        <v>I_27</v>
      </c>
      <c r="F59" s="60"/>
      <c r="G59" s="63" t="s">
        <v>90</v>
      </c>
      <c r="H59" s="61" t="str">
        <f t="shared" si="1"/>
        <v>г. Королев Моск. область</v>
      </c>
      <c r="I59" s="13" t="s">
        <v>100</v>
      </c>
      <c r="J59" s="35" t="s">
        <v>91</v>
      </c>
      <c r="K59" s="58">
        <v>2</v>
      </c>
      <c r="L59" s="60"/>
      <c r="M59" s="60"/>
      <c r="N59" s="60"/>
      <c r="O59" s="18"/>
      <c r="P59" s="18"/>
      <c r="Q59" s="18"/>
      <c r="R59" s="18"/>
      <c r="S59" s="3"/>
      <c r="T59" s="3"/>
      <c r="U59" s="3"/>
      <c r="V59" s="3"/>
      <c r="W59" s="3"/>
      <c r="X59" s="3"/>
      <c r="Y59" s="3"/>
    </row>
    <row r="60" spans="3:25" ht="89.25" customHeight="1" x14ac:dyDescent="0.3">
      <c r="C60" s="44"/>
      <c r="D60" s="53" t="str">
        <f>[2]C0326_1035003351657_02_0_50_0!B227</f>
        <v>LADA GRANTA седан</v>
      </c>
      <c r="E60" s="67" t="str">
        <f>[2]C0326_1035003351657_02_0_50_0!C227</f>
        <v>I_28</v>
      </c>
      <c r="F60" s="60"/>
      <c r="G60" s="63" t="s">
        <v>90</v>
      </c>
      <c r="H60" s="61" t="str">
        <f t="shared" si="1"/>
        <v>г. Королев Моск. область</v>
      </c>
      <c r="I60" s="13" t="s">
        <v>100</v>
      </c>
      <c r="J60" s="35" t="s">
        <v>91</v>
      </c>
      <c r="K60" s="58">
        <v>3</v>
      </c>
      <c r="L60" s="60"/>
      <c r="M60" s="60"/>
      <c r="N60" s="60"/>
      <c r="O60" s="18"/>
      <c r="P60" s="18"/>
      <c r="Q60" s="18"/>
      <c r="R60" s="18"/>
      <c r="S60" s="3"/>
      <c r="T60" s="3"/>
      <c r="U60" s="3"/>
      <c r="V60" s="3"/>
      <c r="W60" s="3"/>
      <c r="X60" s="3"/>
      <c r="Y60" s="3"/>
    </row>
    <row r="61" spans="3:25" ht="89.25" customHeight="1" x14ac:dyDescent="0.3">
      <c r="C61" s="44"/>
      <c r="D61" s="53" t="str">
        <f>[2]C0326_1035003351657_02_0_50_0!B249</f>
        <v>Приобретение, монтаж и пусконаладочные работы системы видеоконференц-связи АО "МСК Энерго"</v>
      </c>
      <c r="E61" s="67" t="str">
        <f>[2]C0326_1035003351657_02_0_50_0!C249</f>
        <v>I_16_N</v>
      </c>
      <c r="F61" s="69"/>
      <c r="G61" s="63" t="s">
        <v>90</v>
      </c>
      <c r="H61" s="67" t="str">
        <f t="shared" ref="H61:H70" si="2">G61</f>
        <v>г. Королев Моск. область</v>
      </c>
      <c r="I61" s="13" t="s">
        <v>80</v>
      </c>
      <c r="J61" s="35" t="s">
        <v>92</v>
      </c>
      <c r="K61" s="67">
        <v>1</v>
      </c>
      <c r="L61" s="69"/>
      <c r="M61" s="69"/>
      <c r="N61" s="69"/>
      <c r="O61" s="18"/>
      <c r="P61" s="18"/>
      <c r="Q61" s="18"/>
      <c r="R61" s="18"/>
      <c r="S61" s="3"/>
      <c r="T61" s="3"/>
      <c r="U61" s="3"/>
      <c r="V61" s="3"/>
      <c r="W61" s="3"/>
      <c r="X61" s="3"/>
      <c r="Y61" s="3"/>
    </row>
    <row r="62" spans="3:25" ht="89.25" customHeight="1" x14ac:dyDescent="0.3">
      <c r="C62" s="44"/>
      <c r="D62" s="53" t="str">
        <f>[2]C0326_1035003351657_02_0_50_0!B250</f>
        <v xml:space="preserve">Модернизация существующей системы телемеханики в г. Королев (Оборудование системы ТМ Королевской РЭС для 25-ти РП) </v>
      </c>
      <c r="E62" s="67" t="str">
        <f>[2]C0326_1035003351657_02_0_50_0!C250</f>
        <v>I_17_N</v>
      </c>
      <c r="F62" s="69"/>
      <c r="G62" s="63" t="s">
        <v>90</v>
      </c>
      <c r="H62" s="67" t="str">
        <f t="shared" si="2"/>
        <v>г. Королев Моск. область</v>
      </c>
      <c r="I62" s="13" t="s">
        <v>80</v>
      </c>
      <c r="J62" s="35" t="s">
        <v>92</v>
      </c>
      <c r="K62" s="67">
        <v>25</v>
      </c>
      <c r="L62" s="69"/>
      <c r="M62" s="69"/>
      <c r="N62" s="69"/>
      <c r="O62" s="18"/>
      <c r="P62" s="18"/>
      <c r="Q62" s="18"/>
      <c r="R62" s="18"/>
      <c r="S62" s="3"/>
      <c r="T62" s="3"/>
      <c r="U62" s="3"/>
      <c r="V62" s="3"/>
      <c r="W62" s="3"/>
      <c r="X62" s="3"/>
      <c r="Y62" s="3"/>
    </row>
    <row r="63" spans="3:25" ht="89.25" customHeight="1" x14ac:dyDescent="0.3">
      <c r="C63" s="44"/>
      <c r="D63" s="53" t="str">
        <f>[2]C0326_1035003351657_02_0_50_0!B251</f>
        <v xml:space="preserve">Модернизация существующей системы телемеханики в г. Королев (Оборудование системы ТМ уровня технического помещенния) </v>
      </c>
      <c r="E63" s="67" t="str">
        <f>[2]C0326_1035003351657_02_0_50_0!C251</f>
        <v>I_18_N</v>
      </c>
      <c r="F63" s="69"/>
      <c r="G63" s="63" t="s">
        <v>90</v>
      </c>
      <c r="H63" s="67" t="str">
        <f t="shared" si="2"/>
        <v>г. Королев Моск. область</v>
      </c>
      <c r="I63" s="13" t="s">
        <v>80</v>
      </c>
      <c r="J63" s="35" t="s">
        <v>92</v>
      </c>
      <c r="K63" s="67">
        <v>1</v>
      </c>
      <c r="L63" s="69"/>
      <c r="M63" s="69"/>
      <c r="N63" s="69"/>
      <c r="O63" s="18"/>
      <c r="P63" s="18"/>
      <c r="Q63" s="18"/>
      <c r="R63" s="18"/>
      <c r="S63" s="3"/>
      <c r="T63" s="3"/>
      <c r="U63" s="3"/>
      <c r="V63" s="3"/>
      <c r="W63" s="3"/>
      <c r="X63" s="3"/>
      <c r="Y63" s="3"/>
    </row>
    <row r="64" spans="3:25" ht="89.25" customHeight="1" x14ac:dyDescent="0.3">
      <c r="C64" s="44"/>
      <c r="D64" s="53" t="str">
        <f>[2]C0326_1035003351657_02_0_50_0!B252</f>
        <v xml:space="preserve">Модернизация существующей системы телемеханики в г. Королев (Оборудование системы ТМ уровня АРМ диспетчера) </v>
      </c>
      <c r="E64" s="67" t="str">
        <f>[2]C0326_1035003351657_02_0_50_0!C252</f>
        <v>I_19_N</v>
      </c>
      <c r="F64" s="69"/>
      <c r="G64" s="63" t="s">
        <v>90</v>
      </c>
      <c r="H64" s="67" t="str">
        <f t="shared" si="2"/>
        <v>г. Королев Моск. область</v>
      </c>
      <c r="I64" s="13" t="s">
        <v>80</v>
      </c>
      <c r="J64" s="35" t="s">
        <v>92</v>
      </c>
      <c r="K64" s="67">
        <v>1</v>
      </c>
      <c r="L64" s="69"/>
      <c r="M64" s="69"/>
      <c r="N64" s="69"/>
      <c r="O64" s="18"/>
      <c r="P64" s="18"/>
      <c r="Q64" s="18"/>
      <c r="R64" s="18"/>
      <c r="S64" s="3"/>
      <c r="T64" s="3"/>
      <c r="U64" s="3"/>
      <c r="V64" s="3"/>
      <c r="W64" s="3"/>
      <c r="X64" s="3"/>
      <c r="Y64" s="3"/>
    </row>
    <row r="65" spans="3:25" ht="89.25" customHeight="1" x14ac:dyDescent="0.3">
      <c r="C65" s="44"/>
      <c r="D65" s="53" t="str">
        <f>[2]C0326_1035003351657_02_0_50_0!B253</f>
        <v>Модернизация существующей системы телемеханики (Оборудование системы ТМ Лобненской РЭС  для 13-ти РП)</v>
      </c>
      <c r="E65" s="67" t="str">
        <f>[2]C0326_1035003351657_02_0_50_0!C253</f>
        <v>I_20_N</v>
      </c>
      <c r="F65" s="69"/>
      <c r="G65" s="63" t="s">
        <v>90</v>
      </c>
      <c r="H65" s="67" t="str">
        <f t="shared" si="2"/>
        <v>г. Королев Моск. область</v>
      </c>
      <c r="I65" s="13" t="s">
        <v>80</v>
      </c>
      <c r="J65" s="35" t="s">
        <v>92</v>
      </c>
      <c r="K65" s="67">
        <v>13</v>
      </c>
      <c r="L65" s="69"/>
      <c r="M65" s="69"/>
      <c r="N65" s="69"/>
      <c r="O65" s="18"/>
      <c r="P65" s="18"/>
      <c r="Q65" s="18"/>
      <c r="R65" s="18"/>
      <c r="S65" s="3"/>
      <c r="T65" s="3"/>
      <c r="U65" s="3"/>
      <c r="V65" s="3"/>
      <c r="W65" s="3"/>
      <c r="X65" s="3"/>
      <c r="Y65" s="3"/>
    </row>
    <row r="66" spans="3:25" ht="89.25" customHeight="1" x14ac:dyDescent="0.3">
      <c r="C66" s="44"/>
      <c r="D66" s="53" t="str">
        <f>[2]C0326_1035003351657_02_0_50_0!B254</f>
        <v>Приобретение и установка диспетчерского щита Лобня</v>
      </c>
      <c r="E66" s="67" t="str">
        <f>[2]C0326_1035003351657_02_0_50_0!C254</f>
        <v>I_21_N</v>
      </c>
      <c r="F66" s="69"/>
      <c r="G66" s="63" t="s">
        <v>90</v>
      </c>
      <c r="H66" s="67" t="str">
        <f t="shared" si="2"/>
        <v>г. Королев Моск. область</v>
      </c>
      <c r="I66" s="13" t="s">
        <v>80</v>
      </c>
      <c r="J66" s="35" t="s">
        <v>92</v>
      </c>
      <c r="K66" s="67">
        <v>1</v>
      </c>
      <c r="L66" s="69"/>
      <c r="M66" s="69"/>
      <c r="N66" s="69"/>
      <c r="O66" s="18"/>
      <c r="P66" s="18"/>
      <c r="Q66" s="18"/>
      <c r="R66" s="18"/>
      <c r="S66" s="3"/>
      <c r="T66" s="3"/>
      <c r="U66" s="3"/>
      <c r="V66" s="3"/>
      <c r="W66" s="3"/>
      <c r="X66" s="3"/>
      <c r="Y66" s="3"/>
    </row>
    <row r="67" spans="3:25" ht="89.25" customHeight="1" x14ac:dyDescent="0.3">
      <c r="C67" s="44"/>
      <c r="D67" s="53" t="str">
        <f>[2]C0326_1035003351657_02_0_50_0!B255</f>
        <v>Приобретение и установка диспетчерского щита Дрожжино</v>
      </c>
      <c r="E67" s="67" t="str">
        <f>[2]C0326_1035003351657_02_0_50_0!C255</f>
        <v>I_22_N</v>
      </c>
      <c r="F67" s="69"/>
      <c r="G67" s="63" t="s">
        <v>90</v>
      </c>
      <c r="H67" s="67" t="str">
        <f t="shared" si="2"/>
        <v>г. Королев Моск. область</v>
      </c>
      <c r="I67" s="13" t="s">
        <v>80</v>
      </c>
      <c r="J67" s="35" t="s">
        <v>92</v>
      </c>
      <c r="K67" s="67">
        <v>1</v>
      </c>
      <c r="L67" s="69"/>
      <c r="M67" s="69"/>
      <c r="N67" s="69"/>
      <c r="O67" s="18"/>
      <c r="P67" s="18"/>
      <c r="Q67" s="18"/>
      <c r="R67" s="18"/>
      <c r="S67" s="3"/>
      <c r="T67" s="3"/>
      <c r="U67" s="3"/>
      <c r="V67" s="3"/>
      <c r="W67" s="3"/>
      <c r="X67" s="3"/>
      <c r="Y67" s="3"/>
    </row>
    <row r="68" spans="3:25" ht="89.25" customHeight="1" x14ac:dyDescent="0.3">
      <c r="C68" s="44"/>
      <c r="D68" s="53" t="str">
        <f>[2]C0326_1035003351657_02_0_50_0!B256</f>
        <v>Приобритение программного исполнительного модуля ОРС МРВ+</v>
      </c>
      <c r="E68" s="67" t="str">
        <f>[2]C0326_1035003351657_02_0_50_0!C256</f>
        <v>I_23_N</v>
      </c>
      <c r="F68" s="69"/>
      <c r="G68" s="63" t="s">
        <v>90</v>
      </c>
      <c r="H68" s="67" t="str">
        <f t="shared" si="2"/>
        <v>г. Королев Моск. область</v>
      </c>
      <c r="I68" s="13" t="s">
        <v>80</v>
      </c>
      <c r="J68" s="35" t="s">
        <v>92</v>
      </c>
      <c r="K68" s="67">
        <v>1</v>
      </c>
      <c r="L68" s="69"/>
      <c r="M68" s="69"/>
      <c r="N68" s="69"/>
      <c r="O68" s="18"/>
      <c r="P68" s="18"/>
      <c r="Q68" s="18"/>
      <c r="R68" s="18"/>
      <c r="S68" s="3"/>
      <c r="T68" s="3"/>
      <c r="U68" s="3"/>
      <c r="V68" s="3"/>
      <c r="W68" s="3"/>
      <c r="X68" s="3"/>
      <c r="Y68" s="3"/>
    </row>
    <row r="69" spans="3:25" ht="89.25" customHeight="1" x14ac:dyDescent="0.3">
      <c r="C69" s="44"/>
      <c r="D69" s="53" t="str">
        <f>[2]C0326_1035003351657_02_0_50_0!B257</f>
        <v>Строительство учебного полигона</v>
      </c>
      <c r="E69" s="67" t="str">
        <f>[2]C0326_1035003351657_02_0_50_0!C257</f>
        <v>I_24_N</v>
      </c>
      <c r="F69" s="69"/>
      <c r="G69" s="63" t="s">
        <v>90</v>
      </c>
      <c r="H69" s="67" t="str">
        <f t="shared" si="2"/>
        <v>г. Королев Моск. область</v>
      </c>
      <c r="I69" s="13" t="s">
        <v>80</v>
      </c>
      <c r="J69" s="35" t="s">
        <v>92</v>
      </c>
      <c r="K69" s="67">
        <v>1</v>
      </c>
      <c r="L69" s="69"/>
      <c r="M69" s="69"/>
      <c r="N69" s="69"/>
      <c r="O69" s="18"/>
      <c r="P69" s="18"/>
      <c r="Q69" s="18"/>
      <c r="R69" s="18"/>
      <c r="S69" s="3"/>
      <c r="T69" s="3"/>
      <c r="U69" s="3"/>
      <c r="V69" s="3"/>
      <c r="W69" s="3"/>
      <c r="X69" s="3"/>
      <c r="Y69" s="3"/>
    </row>
    <row r="70" spans="3:25" ht="89.25" customHeight="1" x14ac:dyDescent="0.3">
      <c r="C70" s="44"/>
      <c r="D70" s="53" t="str">
        <f>[2]C0326_1035003351657_02_0_50_0!B258</f>
        <v>Приобретение комплекса РЗА - Ретом 21</v>
      </c>
      <c r="E70" s="67" t="str">
        <f>[2]C0326_1035003351657_02_0_50_0!C258</f>
        <v>I_25_N</v>
      </c>
      <c r="F70" s="69"/>
      <c r="G70" s="63" t="s">
        <v>90</v>
      </c>
      <c r="H70" s="67" t="str">
        <f t="shared" si="2"/>
        <v>г. Королев Моск. область</v>
      </c>
      <c r="I70" s="13" t="s">
        <v>80</v>
      </c>
      <c r="J70" s="35" t="s">
        <v>92</v>
      </c>
      <c r="K70" s="67">
        <v>1</v>
      </c>
      <c r="L70" s="69"/>
      <c r="M70" s="69"/>
      <c r="N70" s="69"/>
      <c r="O70" s="18"/>
      <c r="P70" s="18"/>
      <c r="Q70" s="18"/>
      <c r="R70" s="18"/>
      <c r="S70" s="3"/>
      <c r="T70" s="3"/>
      <c r="U70" s="3"/>
      <c r="V70" s="3"/>
      <c r="W70" s="3"/>
      <c r="X70" s="3"/>
      <c r="Y70" s="3"/>
    </row>
    <row r="71" spans="3:25" ht="27.6" x14ac:dyDescent="0.3">
      <c r="C71" s="22">
        <v>6</v>
      </c>
      <c r="D71" s="35" t="s">
        <v>35</v>
      </c>
      <c r="E71" s="26"/>
      <c r="F71" s="26"/>
      <c r="G71" s="132"/>
      <c r="H71" s="22"/>
      <c r="I71" s="26"/>
      <c r="J71" s="35"/>
      <c r="K71" s="26"/>
      <c r="L71" s="26"/>
      <c r="M71" s="26"/>
      <c r="N71" s="26"/>
      <c r="O71" s="18"/>
      <c r="P71" s="18"/>
      <c r="Q71" s="18"/>
      <c r="R71" s="18"/>
      <c r="S71" s="3"/>
      <c r="T71" s="3"/>
      <c r="U71" s="3"/>
      <c r="V71" s="3"/>
      <c r="W71" s="3"/>
      <c r="X71" s="3"/>
      <c r="Y71" s="3"/>
    </row>
    <row r="72" spans="3:25" ht="13.5" customHeight="1" x14ac:dyDescent="0.3">
      <c r="C72" s="96" t="s">
        <v>36</v>
      </c>
      <c r="D72" s="97"/>
      <c r="E72" s="97"/>
      <c r="F72" s="97"/>
      <c r="G72" s="97"/>
      <c r="H72" s="97"/>
      <c r="I72" s="97"/>
      <c r="J72" s="97"/>
      <c r="K72" s="97"/>
      <c r="L72" s="97"/>
      <c r="M72" s="97"/>
      <c r="N72" s="98"/>
      <c r="O72" s="18"/>
      <c r="P72" s="18"/>
      <c r="Q72" s="18"/>
      <c r="R72" s="18"/>
      <c r="S72" s="3"/>
      <c r="T72" s="3"/>
      <c r="U72" s="3"/>
      <c r="V72" s="3"/>
      <c r="W72" s="3"/>
      <c r="X72" s="3"/>
      <c r="Y72" s="3"/>
    </row>
    <row r="73" spans="3:25" ht="60.75" customHeight="1" x14ac:dyDescent="0.3">
      <c r="C73" s="22">
        <v>7</v>
      </c>
      <c r="D73" s="26" t="s">
        <v>37</v>
      </c>
      <c r="E73" s="26"/>
      <c r="F73" s="26"/>
      <c r="G73" s="132"/>
      <c r="H73" s="22"/>
      <c r="I73" s="26"/>
      <c r="J73" s="26"/>
      <c r="K73" s="26"/>
      <c r="L73" s="26"/>
      <c r="M73" s="26"/>
      <c r="N73" s="26"/>
      <c r="O73" s="18"/>
      <c r="P73" s="18"/>
      <c r="Q73" s="18"/>
      <c r="R73" s="18"/>
      <c r="S73" s="3"/>
      <c r="T73" s="3"/>
      <c r="U73" s="3"/>
      <c r="V73" s="3"/>
      <c r="W73" s="3"/>
      <c r="X73" s="3"/>
      <c r="Y73" s="3"/>
    </row>
    <row r="74" spans="3:25" x14ac:dyDescent="0.3">
      <c r="C74" s="22">
        <v>8</v>
      </c>
      <c r="D74" s="26" t="s">
        <v>38</v>
      </c>
      <c r="E74" s="26"/>
      <c r="F74" s="26"/>
      <c r="G74" s="132"/>
      <c r="H74" s="22"/>
      <c r="I74" s="26"/>
      <c r="J74" s="26"/>
      <c r="K74" s="26"/>
      <c r="L74" s="26"/>
      <c r="M74" s="26"/>
      <c r="N74" s="26"/>
      <c r="O74" s="18"/>
      <c r="P74" s="18"/>
      <c r="Q74" s="18"/>
      <c r="R74" s="18"/>
      <c r="S74" s="3"/>
      <c r="T74" s="3"/>
      <c r="U74" s="3"/>
      <c r="V74" s="3"/>
      <c r="W74" s="3"/>
      <c r="X74" s="3"/>
      <c r="Y74" s="3"/>
    </row>
    <row r="75" spans="3:25" x14ac:dyDescent="0.3">
      <c r="C75" s="22">
        <v>9</v>
      </c>
      <c r="D75" s="26" t="s">
        <v>39</v>
      </c>
      <c r="E75" s="26"/>
      <c r="F75" s="26"/>
      <c r="G75" s="132"/>
      <c r="H75" s="22"/>
      <c r="I75" s="26"/>
      <c r="J75" s="26"/>
      <c r="K75" s="26"/>
      <c r="L75" s="26"/>
      <c r="M75" s="26"/>
      <c r="N75" s="26"/>
      <c r="O75" s="18"/>
      <c r="P75" s="18"/>
      <c r="Q75" s="18"/>
      <c r="R75" s="18"/>
      <c r="S75" s="3"/>
      <c r="T75" s="3"/>
      <c r="U75" s="3"/>
      <c r="V75" s="3"/>
      <c r="W75" s="3"/>
      <c r="X75" s="3"/>
      <c r="Y75" s="3"/>
    </row>
    <row r="76" spans="3:25" ht="15.75" customHeight="1" x14ac:dyDescent="0.3">
      <c r="C76" s="96" t="s">
        <v>40</v>
      </c>
      <c r="D76" s="97"/>
      <c r="E76" s="97"/>
      <c r="F76" s="97"/>
      <c r="G76" s="97"/>
      <c r="H76" s="97"/>
      <c r="I76" s="97"/>
      <c r="J76" s="97"/>
      <c r="K76" s="97"/>
      <c r="L76" s="97"/>
      <c r="M76" s="97"/>
      <c r="N76" s="98"/>
      <c r="O76" s="18"/>
      <c r="P76" s="18"/>
      <c r="Q76" s="18"/>
      <c r="R76" s="18"/>
      <c r="S76" s="3"/>
      <c r="T76" s="3"/>
      <c r="U76" s="3"/>
      <c r="V76" s="3"/>
      <c r="W76" s="3"/>
      <c r="X76" s="3"/>
      <c r="Y76" s="3"/>
    </row>
    <row r="77" spans="3:25" ht="45" customHeight="1" x14ac:dyDescent="0.3">
      <c r="C77" s="22">
        <v>10</v>
      </c>
      <c r="D77" s="26" t="s">
        <v>41</v>
      </c>
      <c r="E77" s="26"/>
      <c r="F77" s="26"/>
      <c r="G77" s="132"/>
      <c r="H77" s="22"/>
      <c r="I77" s="26"/>
      <c r="J77" s="26"/>
      <c r="K77" s="26"/>
      <c r="L77" s="26"/>
      <c r="M77" s="26"/>
      <c r="N77" s="26"/>
      <c r="O77" s="18"/>
      <c r="P77" s="18"/>
      <c r="Q77" s="18"/>
      <c r="R77" s="18"/>
      <c r="S77" s="3"/>
      <c r="T77" s="3"/>
      <c r="U77" s="3"/>
      <c r="V77" s="3"/>
      <c r="W77" s="3"/>
      <c r="X77" s="3"/>
      <c r="Y77" s="3"/>
    </row>
    <row r="78" spans="3:25" x14ac:dyDescent="0.3">
      <c r="C78" s="22">
        <v>11</v>
      </c>
      <c r="D78" s="26" t="s">
        <v>42</v>
      </c>
      <c r="E78" s="26"/>
      <c r="F78" s="26"/>
      <c r="G78" s="132"/>
      <c r="H78" s="22"/>
      <c r="I78" s="26"/>
      <c r="J78" s="26"/>
      <c r="K78" s="26"/>
      <c r="L78" s="26"/>
      <c r="M78" s="26"/>
      <c r="N78" s="26"/>
      <c r="O78" s="18"/>
      <c r="P78" s="18"/>
      <c r="Q78" s="18"/>
      <c r="R78" s="18"/>
      <c r="S78" s="3"/>
      <c r="T78" s="3"/>
      <c r="U78" s="3"/>
      <c r="V78" s="3"/>
      <c r="W78" s="3"/>
      <c r="X78" s="3"/>
      <c r="Y78" s="3"/>
    </row>
    <row r="79" spans="3:25" x14ac:dyDescent="0.3">
      <c r="C79" s="10"/>
      <c r="D79" s="20"/>
      <c r="E79" s="20"/>
      <c r="F79" s="20"/>
      <c r="G79" s="133"/>
      <c r="H79" s="21"/>
      <c r="I79" s="20"/>
      <c r="J79" s="20"/>
      <c r="K79" s="20"/>
      <c r="L79" s="20"/>
      <c r="M79" s="20"/>
      <c r="N79" s="20"/>
      <c r="O79" s="18"/>
      <c r="P79" s="18"/>
      <c r="Q79" s="18"/>
      <c r="R79" s="18"/>
      <c r="S79" s="3"/>
      <c r="T79" s="3"/>
      <c r="U79" s="3"/>
      <c r="V79" s="3"/>
      <c r="W79" s="3"/>
      <c r="X79" s="3"/>
      <c r="Y79" s="3"/>
    </row>
    <row r="80" spans="3:25" x14ac:dyDescent="0.3">
      <c r="C80" s="10"/>
      <c r="D80" s="20"/>
      <c r="E80" s="20"/>
      <c r="F80" s="20"/>
      <c r="G80" s="133"/>
      <c r="H80" s="21"/>
      <c r="I80" s="20"/>
      <c r="J80" s="20"/>
      <c r="K80" s="20"/>
      <c r="L80" s="20"/>
      <c r="M80" s="20"/>
      <c r="N80" s="20"/>
      <c r="O80" s="18"/>
      <c r="P80" s="18"/>
      <c r="Q80" s="18"/>
      <c r="R80" s="18"/>
      <c r="S80" s="3"/>
      <c r="T80" s="3"/>
      <c r="U80" s="3"/>
      <c r="V80" s="3"/>
      <c r="W80" s="3"/>
      <c r="X80" s="3"/>
      <c r="Y80" s="3"/>
    </row>
    <row r="81" spans="3:25" x14ac:dyDescent="0.3">
      <c r="C81" s="10"/>
      <c r="D81" s="20"/>
      <c r="E81" s="20"/>
      <c r="F81" s="20"/>
      <c r="G81" s="133"/>
      <c r="H81" s="21"/>
      <c r="I81" s="20"/>
      <c r="J81" s="20"/>
      <c r="K81" s="20"/>
      <c r="L81" s="20"/>
      <c r="M81" s="20"/>
      <c r="N81" s="20"/>
      <c r="O81" s="18"/>
      <c r="P81" s="18"/>
      <c r="Q81" s="18"/>
      <c r="R81" s="18"/>
      <c r="S81" s="3"/>
      <c r="T81" s="3"/>
      <c r="U81" s="3"/>
      <c r="V81" s="3"/>
      <c r="W81" s="3"/>
      <c r="X81" s="3"/>
      <c r="Y81" s="3"/>
    </row>
    <row r="82" spans="3:25" x14ac:dyDescent="0.3">
      <c r="C82" s="10"/>
      <c r="D82" s="20"/>
      <c r="E82" s="20"/>
      <c r="F82" s="20"/>
      <c r="G82" s="133"/>
      <c r="H82" s="21"/>
      <c r="I82" s="20"/>
      <c r="J82" s="20"/>
      <c r="K82" s="20"/>
      <c r="L82" s="20"/>
      <c r="M82" s="20"/>
      <c r="N82" s="20"/>
      <c r="O82" s="18"/>
      <c r="P82" s="18"/>
      <c r="Q82" s="18"/>
      <c r="R82" s="18"/>
      <c r="S82" s="3"/>
      <c r="T82" s="3"/>
      <c r="U82" s="3"/>
      <c r="V82" s="3"/>
      <c r="W82" s="3"/>
      <c r="X82" s="3"/>
      <c r="Y82" s="3"/>
    </row>
    <row r="83" spans="3:25" x14ac:dyDescent="0.3">
      <c r="C83" s="10"/>
      <c r="D83" s="20"/>
      <c r="E83" s="20"/>
      <c r="F83" s="20"/>
      <c r="G83" s="133"/>
      <c r="H83" s="21"/>
      <c r="I83" s="20"/>
      <c r="J83" s="20"/>
      <c r="K83" s="20"/>
      <c r="L83" s="20"/>
      <c r="M83" s="20"/>
      <c r="N83" s="20"/>
      <c r="O83" s="18"/>
      <c r="P83" s="18"/>
      <c r="Q83" s="18"/>
      <c r="R83" s="18"/>
      <c r="S83" s="3"/>
      <c r="T83" s="3"/>
      <c r="U83" s="3"/>
      <c r="V83" s="3"/>
      <c r="W83" s="3"/>
      <c r="X83" s="3"/>
      <c r="Y83" s="3"/>
    </row>
    <row r="84" spans="3:25" x14ac:dyDescent="0.3">
      <c r="C84" s="88"/>
      <c r="D84" s="88"/>
      <c r="E84" s="88"/>
      <c r="F84" s="88"/>
      <c r="G84" s="88"/>
      <c r="H84" s="88"/>
      <c r="I84" s="88"/>
      <c r="J84" s="88"/>
      <c r="K84" s="88"/>
      <c r="L84" s="88"/>
      <c r="M84" s="88"/>
      <c r="N84" s="88"/>
      <c r="O84" s="18"/>
      <c r="P84" s="18"/>
      <c r="Q84" s="18"/>
      <c r="R84" s="18"/>
      <c r="S84" s="3"/>
      <c r="T84" s="3"/>
      <c r="U84" s="3"/>
      <c r="V84" s="3"/>
      <c r="W84" s="3"/>
      <c r="X84" s="3"/>
      <c r="Y84" s="3"/>
    </row>
    <row r="85" spans="3:25" x14ac:dyDescent="0.3">
      <c r="C85" s="10"/>
      <c r="D85" s="20"/>
      <c r="E85" s="20"/>
      <c r="F85" s="20"/>
      <c r="G85" s="133"/>
      <c r="H85" s="21"/>
      <c r="I85" s="20"/>
      <c r="J85" s="20"/>
      <c r="K85" s="20"/>
      <c r="L85" s="20"/>
      <c r="M85" s="20"/>
      <c r="N85" s="20"/>
      <c r="O85" s="18"/>
      <c r="P85" s="18"/>
      <c r="Q85" s="18"/>
      <c r="R85" s="18"/>
      <c r="S85" s="3"/>
      <c r="T85" s="3"/>
      <c r="U85" s="3"/>
      <c r="V85" s="3"/>
      <c r="W85" s="3"/>
      <c r="X85" s="3"/>
      <c r="Y85" s="3"/>
    </row>
    <row r="86" spans="3:25" x14ac:dyDescent="0.3">
      <c r="C86" s="10"/>
      <c r="D86" s="20"/>
      <c r="E86" s="20"/>
      <c r="F86" s="20"/>
      <c r="G86" s="133"/>
      <c r="H86" s="21"/>
      <c r="I86" s="20"/>
      <c r="J86" s="20"/>
      <c r="K86" s="20"/>
      <c r="L86" s="20"/>
      <c r="M86" s="20"/>
      <c r="N86" s="20"/>
      <c r="O86" s="18"/>
      <c r="P86" s="18"/>
      <c r="Q86" s="18"/>
      <c r="R86" s="18"/>
      <c r="S86" s="3"/>
      <c r="T86" s="3"/>
      <c r="U86" s="3"/>
      <c r="V86" s="3"/>
      <c r="W86" s="3"/>
      <c r="X86" s="3"/>
      <c r="Y86" s="3"/>
    </row>
    <row r="87" spans="3:25" x14ac:dyDescent="0.3">
      <c r="C87" s="10"/>
      <c r="D87" s="20"/>
      <c r="E87" s="20"/>
      <c r="F87" s="20"/>
      <c r="G87" s="133"/>
      <c r="H87" s="21"/>
      <c r="I87" s="20"/>
      <c r="J87" s="20"/>
      <c r="K87" s="20"/>
      <c r="L87" s="20"/>
      <c r="M87" s="20"/>
      <c r="N87" s="20"/>
      <c r="O87" s="18"/>
      <c r="P87" s="18"/>
      <c r="Q87" s="18"/>
      <c r="R87" s="18"/>
      <c r="S87" s="3"/>
      <c r="T87" s="3"/>
      <c r="U87" s="3"/>
      <c r="V87" s="3"/>
      <c r="W87" s="3"/>
      <c r="X87" s="3"/>
      <c r="Y87" s="3"/>
    </row>
    <row r="88" spans="3:25" x14ac:dyDescent="0.3">
      <c r="C88" s="10"/>
      <c r="D88" s="20"/>
      <c r="E88" s="20"/>
      <c r="F88" s="20"/>
      <c r="G88" s="133"/>
      <c r="H88" s="21"/>
      <c r="I88" s="20"/>
      <c r="J88" s="20"/>
      <c r="K88" s="20"/>
      <c r="L88" s="20"/>
      <c r="M88" s="20"/>
      <c r="N88" s="20"/>
      <c r="O88" s="18"/>
      <c r="P88" s="18"/>
      <c r="Q88" s="18"/>
      <c r="R88" s="18"/>
      <c r="S88" s="3"/>
      <c r="T88" s="3"/>
      <c r="U88" s="3"/>
      <c r="V88" s="3"/>
      <c r="W88" s="3"/>
      <c r="X88" s="3"/>
      <c r="Y88" s="3"/>
    </row>
    <row r="89" spans="3:25" x14ac:dyDescent="0.3">
      <c r="C89" s="10"/>
      <c r="D89" s="20"/>
      <c r="E89" s="20"/>
      <c r="F89" s="20"/>
      <c r="G89" s="133"/>
      <c r="H89" s="21"/>
      <c r="I89" s="20"/>
      <c r="J89" s="20"/>
      <c r="K89" s="20"/>
      <c r="L89" s="20"/>
      <c r="M89" s="20"/>
      <c r="N89" s="20"/>
      <c r="O89" s="18"/>
      <c r="P89" s="18"/>
      <c r="Q89" s="18"/>
      <c r="R89" s="18"/>
      <c r="S89" s="3"/>
      <c r="T89" s="3"/>
      <c r="U89" s="3"/>
      <c r="V89" s="3"/>
      <c r="W89" s="3"/>
      <c r="X89" s="3"/>
      <c r="Y89" s="3"/>
    </row>
    <row r="90" spans="3:25" x14ac:dyDescent="0.3">
      <c r="C90" s="10"/>
      <c r="D90" s="20"/>
      <c r="E90" s="20"/>
      <c r="F90" s="20"/>
      <c r="G90" s="133"/>
      <c r="H90" s="21"/>
      <c r="I90" s="20"/>
      <c r="J90" s="20"/>
      <c r="K90" s="20"/>
      <c r="L90" s="20"/>
      <c r="M90" s="20"/>
      <c r="N90" s="20"/>
      <c r="O90" s="18"/>
      <c r="P90" s="18"/>
      <c r="Q90" s="18"/>
      <c r="R90" s="18"/>
      <c r="S90" s="3"/>
      <c r="T90" s="3"/>
      <c r="U90" s="3"/>
      <c r="V90" s="3"/>
      <c r="W90" s="3"/>
      <c r="X90" s="3"/>
      <c r="Y90" s="3"/>
    </row>
    <row r="91" spans="3:25" x14ac:dyDescent="0.3">
      <c r="C91" s="10"/>
      <c r="D91" s="20"/>
      <c r="E91" s="20"/>
      <c r="F91" s="20"/>
      <c r="G91" s="133"/>
      <c r="H91" s="21"/>
      <c r="I91" s="20"/>
      <c r="J91" s="20"/>
      <c r="K91" s="20"/>
      <c r="L91" s="20"/>
      <c r="M91" s="20"/>
      <c r="N91" s="20"/>
      <c r="O91" s="18"/>
      <c r="P91" s="18"/>
      <c r="Q91" s="18"/>
      <c r="R91" s="18"/>
      <c r="S91" s="3"/>
      <c r="T91" s="3"/>
      <c r="U91" s="3"/>
      <c r="V91" s="3"/>
      <c r="W91" s="3"/>
      <c r="X91" s="3"/>
      <c r="Y91" s="3"/>
    </row>
    <row r="92" spans="3:25" x14ac:dyDescent="0.3">
      <c r="C92" s="10"/>
      <c r="D92" s="20"/>
      <c r="E92" s="20"/>
      <c r="F92" s="20"/>
      <c r="G92" s="133"/>
      <c r="H92" s="21"/>
      <c r="I92" s="20"/>
      <c r="J92" s="20"/>
      <c r="K92" s="20"/>
      <c r="L92" s="20"/>
      <c r="M92" s="20"/>
      <c r="N92" s="20"/>
      <c r="O92" s="18"/>
      <c r="P92" s="18"/>
      <c r="Q92" s="18"/>
      <c r="R92" s="18"/>
      <c r="S92" s="3"/>
      <c r="T92" s="3"/>
      <c r="U92" s="3"/>
      <c r="V92" s="3"/>
      <c r="W92" s="3"/>
      <c r="X92" s="3"/>
      <c r="Y92" s="3"/>
    </row>
    <row r="93" spans="3:25" x14ac:dyDescent="0.3">
      <c r="C93" s="10"/>
      <c r="D93" s="20"/>
      <c r="E93" s="20"/>
      <c r="F93" s="20"/>
      <c r="G93" s="133"/>
      <c r="H93" s="21"/>
      <c r="I93" s="20"/>
      <c r="J93" s="20"/>
      <c r="K93" s="20"/>
      <c r="L93" s="20"/>
      <c r="M93" s="20"/>
      <c r="N93" s="20"/>
      <c r="O93" s="18"/>
      <c r="P93" s="18"/>
      <c r="Q93" s="18"/>
      <c r="R93" s="18"/>
      <c r="S93" s="3"/>
      <c r="T93" s="3"/>
      <c r="U93" s="3"/>
      <c r="V93" s="3"/>
      <c r="W93" s="3"/>
      <c r="X93" s="3"/>
      <c r="Y93" s="3"/>
    </row>
    <row r="94" spans="3:25" x14ac:dyDescent="0.3">
      <c r="C94" s="10"/>
      <c r="D94" s="20"/>
      <c r="E94" s="20"/>
      <c r="F94" s="20"/>
      <c r="G94" s="133"/>
      <c r="H94" s="21"/>
      <c r="I94" s="20"/>
      <c r="J94" s="20"/>
      <c r="K94" s="20"/>
      <c r="L94" s="20"/>
      <c r="M94" s="20"/>
      <c r="N94" s="20"/>
      <c r="O94" s="18"/>
      <c r="P94" s="18"/>
      <c r="Q94" s="18"/>
      <c r="R94" s="18"/>
      <c r="S94" s="3"/>
      <c r="T94" s="3"/>
      <c r="U94" s="3"/>
      <c r="V94" s="3"/>
      <c r="W94" s="3"/>
      <c r="X94" s="3"/>
      <c r="Y94" s="3"/>
    </row>
    <row r="95" spans="3:25" x14ac:dyDescent="0.3">
      <c r="C95" s="10"/>
      <c r="D95" s="20"/>
      <c r="E95" s="20"/>
      <c r="F95" s="20"/>
      <c r="G95" s="133"/>
      <c r="H95" s="21"/>
      <c r="I95" s="20"/>
      <c r="J95" s="20"/>
      <c r="K95" s="20"/>
      <c r="L95" s="20"/>
      <c r="M95" s="20"/>
      <c r="N95" s="20"/>
      <c r="O95" s="18"/>
      <c r="P95" s="18"/>
      <c r="Q95" s="18"/>
      <c r="R95" s="18"/>
      <c r="S95" s="3"/>
      <c r="T95" s="3"/>
      <c r="U95" s="3"/>
      <c r="V95" s="3"/>
      <c r="W95" s="3"/>
      <c r="X95" s="3"/>
      <c r="Y95" s="3"/>
    </row>
    <row r="96" spans="3:25" x14ac:dyDescent="0.3">
      <c r="C96" s="10"/>
      <c r="D96" s="20"/>
      <c r="E96" s="20"/>
      <c r="F96" s="20"/>
      <c r="G96" s="133"/>
      <c r="H96" s="21"/>
      <c r="I96" s="20"/>
      <c r="J96" s="20"/>
      <c r="K96" s="20"/>
      <c r="L96" s="20"/>
      <c r="M96" s="20"/>
      <c r="N96" s="20"/>
      <c r="O96" s="18"/>
      <c r="P96" s="18"/>
      <c r="Q96" s="18"/>
      <c r="R96" s="18"/>
      <c r="S96" s="3"/>
      <c r="T96" s="3"/>
      <c r="U96" s="3"/>
      <c r="V96" s="3"/>
      <c r="W96" s="3"/>
      <c r="X96" s="3"/>
      <c r="Y96" s="3"/>
    </row>
    <row r="97" spans="3:25" x14ac:dyDescent="0.3">
      <c r="C97" s="10"/>
      <c r="D97" s="20"/>
      <c r="E97" s="20"/>
      <c r="F97" s="20"/>
      <c r="G97" s="133"/>
      <c r="H97" s="21"/>
      <c r="I97" s="20"/>
      <c r="J97" s="20"/>
      <c r="K97" s="20"/>
      <c r="L97" s="20"/>
      <c r="M97" s="20"/>
      <c r="N97" s="20"/>
      <c r="O97" s="18"/>
      <c r="P97" s="18"/>
      <c r="Q97" s="18"/>
      <c r="R97" s="18"/>
      <c r="S97" s="3"/>
      <c r="T97" s="3"/>
      <c r="U97" s="3"/>
      <c r="V97" s="3"/>
      <c r="W97" s="3"/>
      <c r="X97" s="3"/>
      <c r="Y97" s="3"/>
    </row>
    <row r="98" spans="3:25" x14ac:dyDescent="0.3">
      <c r="C98" s="10"/>
      <c r="D98" s="20"/>
      <c r="E98" s="20"/>
      <c r="F98" s="20"/>
      <c r="G98" s="133"/>
      <c r="H98" s="21"/>
      <c r="I98" s="20"/>
      <c r="J98" s="20"/>
      <c r="K98" s="20"/>
      <c r="L98" s="20"/>
      <c r="M98" s="20"/>
      <c r="N98" s="20"/>
      <c r="O98" s="18"/>
      <c r="P98" s="18"/>
      <c r="Q98" s="18"/>
      <c r="R98" s="18"/>
      <c r="S98" s="3"/>
      <c r="T98" s="3"/>
      <c r="U98" s="3"/>
      <c r="V98" s="3"/>
      <c r="W98" s="3"/>
      <c r="X98" s="3"/>
      <c r="Y98" s="3"/>
    </row>
    <row r="99" spans="3:25" x14ac:dyDescent="0.3">
      <c r="C99" s="10"/>
      <c r="D99" s="20"/>
      <c r="E99" s="20"/>
      <c r="F99" s="20"/>
      <c r="G99" s="133"/>
      <c r="H99" s="21"/>
      <c r="I99" s="20"/>
      <c r="J99" s="20"/>
      <c r="K99" s="20"/>
      <c r="L99" s="20"/>
      <c r="M99" s="20"/>
      <c r="N99" s="20"/>
      <c r="O99" s="18"/>
      <c r="P99" s="18"/>
      <c r="Q99" s="18"/>
      <c r="R99" s="18"/>
      <c r="S99" s="3"/>
      <c r="T99" s="3"/>
      <c r="U99" s="3"/>
      <c r="V99" s="3"/>
      <c r="W99" s="3"/>
      <c r="X99" s="3"/>
      <c r="Y99" s="3"/>
    </row>
    <row r="100" spans="3:25" x14ac:dyDescent="0.3">
      <c r="C100" s="10"/>
      <c r="D100" s="20"/>
      <c r="E100" s="20"/>
      <c r="F100" s="20"/>
      <c r="G100" s="133"/>
      <c r="H100" s="21"/>
      <c r="I100" s="20"/>
      <c r="J100" s="20"/>
      <c r="K100" s="20"/>
      <c r="L100" s="20"/>
      <c r="M100" s="20"/>
      <c r="N100" s="20"/>
      <c r="O100" s="18"/>
      <c r="P100" s="18"/>
      <c r="Q100" s="18"/>
      <c r="R100" s="18"/>
      <c r="S100" s="3"/>
      <c r="T100" s="3"/>
      <c r="U100" s="3"/>
      <c r="V100" s="3"/>
      <c r="W100" s="3"/>
      <c r="X100" s="3"/>
      <c r="Y100" s="3"/>
    </row>
    <row r="101" spans="3:25" x14ac:dyDescent="0.3">
      <c r="C101" s="10"/>
      <c r="D101" s="20"/>
      <c r="E101" s="20"/>
      <c r="F101" s="20"/>
      <c r="G101" s="133"/>
      <c r="H101" s="21"/>
      <c r="I101" s="20"/>
      <c r="J101" s="20"/>
      <c r="K101" s="20"/>
      <c r="L101" s="20"/>
      <c r="M101" s="20"/>
      <c r="N101" s="20"/>
      <c r="O101" s="18"/>
      <c r="P101" s="18"/>
      <c r="Q101" s="18"/>
      <c r="R101" s="18"/>
      <c r="S101" s="3"/>
      <c r="T101" s="3"/>
      <c r="U101" s="3"/>
      <c r="V101" s="3"/>
      <c r="W101" s="3"/>
      <c r="X101" s="3"/>
      <c r="Y101" s="3"/>
    </row>
    <row r="102" spans="3:25" x14ac:dyDescent="0.3">
      <c r="C102" s="10"/>
      <c r="D102" s="20"/>
      <c r="E102" s="20"/>
      <c r="F102" s="20"/>
      <c r="G102" s="133"/>
      <c r="H102" s="21"/>
      <c r="I102" s="20"/>
      <c r="J102" s="20"/>
      <c r="K102" s="20"/>
      <c r="L102" s="20"/>
      <c r="M102" s="20"/>
      <c r="N102" s="20"/>
      <c r="O102" s="18"/>
      <c r="P102" s="18"/>
      <c r="Q102" s="18"/>
      <c r="R102" s="18"/>
      <c r="S102" s="3"/>
      <c r="T102" s="3"/>
      <c r="U102" s="3"/>
      <c r="V102" s="3"/>
      <c r="W102" s="3"/>
      <c r="X102" s="3"/>
      <c r="Y102" s="3"/>
    </row>
    <row r="103" spans="3:25" x14ac:dyDescent="0.3">
      <c r="C103" s="10"/>
      <c r="D103" s="20"/>
      <c r="E103" s="20"/>
      <c r="F103" s="20"/>
      <c r="G103" s="133"/>
      <c r="H103" s="21"/>
      <c r="I103" s="20"/>
      <c r="J103" s="20"/>
      <c r="K103" s="20"/>
      <c r="L103" s="20"/>
      <c r="M103" s="20"/>
      <c r="N103" s="20"/>
      <c r="O103" s="18"/>
      <c r="P103" s="18"/>
      <c r="Q103" s="18"/>
      <c r="R103" s="18"/>
      <c r="S103" s="3"/>
      <c r="T103" s="3"/>
      <c r="U103" s="3"/>
      <c r="V103" s="3"/>
      <c r="W103" s="3"/>
      <c r="X103" s="3"/>
      <c r="Y103" s="3"/>
    </row>
    <row r="104" spans="3:25" x14ac:dyDescent="0.3">
      <c r="C104" s="10"/>
      <c r="D104" s="20"/>
      <c r="E104" s="20"/>
      <c r="F104" s="20"/>
      <c r="G104" s="133"/>
      <c r="H104" s="21"/>
      <c r="I104" s="20"/>
      <c r="J104" s="20"/>
      <c r="K104" s="20"/>
      <c r="L104" s="20"/>
      <c r="M104" s="20"/>
      <c r="N104" s="20"/>
      <c r="O104" s="18"/>
      <c r="P104" s="18"/>
      <c r="Q104" s="18"/>
      <c r="R104" s="18"/>
      <c r="S104" s="3"/>
      <c r="T104" s="3"/>
      <c r="U104" s="3"/>
      <c r="V104" s="3"/>
      <c r="W104" s="3"/>
      <c r="X104" s="3"/>
      <c r="Y104" s="3"/>
    </row>
    <row r="105" spans="3:25" x14ac:dyDescent="0.3">
      <c r="C105" s="10"/>
      <c r="D105" s="20"/>
      <c r="E105" s="20"/>
      <c r="F105" s="20"/>
      <c r="G105" s="133"/>
      <c r="H105" s="21"/>
      <c r="I105" s="20"/>
      <c r="J105" s="20"/>
      <c r="K105" s="20"/>
      <c r="L105" s="20"/>
      <c r="M105" s="20"/>
      <c r="N105" s="20"/>
      <c r="O105" s="18"/>
      <c r="P105" s="18"/>
      <c r="Q105" s="18"/>
      <c r="R105" s="18"/>
      <c r="S105" s="3"/>
      <c r="T105" s="3"/>
      <c r="U105" s="3"/>
      <c r="V105" s="3"/>
      <c r="W105" s="3"/>
      <c r="X105" s="3"/>
      <c r="Y105" s="3"/>
    </row>
    <row r="106" spans="3:25" x14ac:dyDescent="0.3">
      <c r="C106" s="10"/>
      <c r="D106" s="20"/>
      <c r="E106" s="20"/>
      <c r="F106" s="20"/>
      <c r="G106" s="133"/>
      <c r="H106" s="21"/>
      <c r="I106" s="20"/>
      <c r="J106" s="20"/>
      <c r="K106" s="20"/>
      <c r="L106" s="20"/>
      <c r="M106" s="20"/>
      <c r="N106" s="20"/>
      <c r="O106" s="18"/>
      <c r="P106" s="18"/>
      <c r="Q106" s="18"/>
      <c r="R106" s="18"/>
      <c r="S106" s="3"/>
      <c r="T106" s="3"/>
      <c r="U106" s="3"/>
      <c r="V106" s="3"/>
      <c r="W106" s="3"/>
      <c r="X106" s="3"/>
      <c r="Y106" s="3"/>
    </row>
    <row r="107" spans="3:25" x14ac:dyDescent="0.3">
      <c r="C107" s="10"/>
      <c r="D107" s="20"/>
      <c r="E107" s="20"/>
      <c r="F107" s="20"/>
      <c r="G107" s="133"/>
      <c r="H107" s="21"/>
      <c r="I107" s="20"/>
      <c r="J107" s="20"/>
      <c r="K107" s="20"/>
      <c r="L107" s="20"/>
      <c r="M107" s="20"/>
      <c r="N107" s="20"/>
      <c r="O107" s="18"/>
      <c r="P107" s="18"/>
      <c r="Q107" s="18"/>
      <c r="R107" s="18"/>
      <c r="S107" s="3"/>
      <c r="T107" s="3"/>
      <c r="U107" s="3"/>
      <c r="V107" s="3"/>
      <c r="W107" s="3"/>
      <c r="X107" s="3"/>
      <c r="Y107" s="3"/>
    </row>
    <row r="108" spans="3:25" x14ac:dyDescent="0.3">
      <c r="C108" s="10"/>
      <c r="D108" s="20"/>
      <c r="E108" s="20"/>
      <c r="F108" s="20"/>
      <c r="G108" s="133"/>
      <c r="H108" s="21"/>
      <c r="I108" s="20"/>
      <c r="J108" s="20"/>
      <c r="K108" s="20"/>
      <c r="L108" s="20"/>
      <c r="M108" s="20"/>
      <c r="N108" s="20"/>
      <c r="O108" s="18"/>
      <c r="P108" s="18"/>
      <c r="Q108" s="18"/>
      <c r="R108" s="18"/>
      <c r="S108" s="3"/>
      <c r="T108" s="3"/>
      <c r="U108" s="3"/>
      <c r="V108" s="3"/>
      <c r="W108" s="3"/>
      <c r="X108" s="3"/>
      <c r="Y108" s="3"/>
    </row>
    <row r="109" spans="3:25" x14ac:dyDescent="0.3">
      <c r="C109" s="10"/>
      <c r="D109" s="20"/>
      <c r="E109" s="20"/>
      <c r="F109" s="20"/>
      <c r="G109" s="133"/>
      <c r="H109" s="21"/>
      <c r="I109" s="20"/>
      <c r="J109" s="20"/>
      <c r="K109" s="20"/>
      <c r="L109" s="20"/>
      <c r="M109" s="20"/>
      <c r="N109" s="20"/>
      <c r="O109" s="18"/>
      <c r="P109" s="18"/>
      <c r="Q109" s="18"/>
      <c r="R109" s="18"/>
      <c r="S109" s="3"/>
      <c r="T109" s="3"/>
      <c r="U109" s="3"/>
      <c r="V109" s="3"/>
      <c r="W109" s="3"/>
      <c r="X109" s="3"/>
      <c r="Y109" s="3"/>
    </row>
    <row r="110" spans="3:25" x14ac:dyDescent="0.3">
      <c r="C110" s="10"/>
      <c r="D110" s="20"/>
      <c r="E110" s="20"/>
      <c r="F110" s="20"/>
      <c r="G110" s="133"/>
      <c r="H110" s="21"/>
      <c r="I110" s="20"/>
      <c r="J110" s="20"/>
      <c r="K110" s="20"/>
      <c r="L110" s="20"/>
      <c r="M110" s="20"/>
      <c r="N110" s="20"/>
      <c r="O110" s="18"/>
      <c r="P110" s="18"/>
      <c r="Q110" s="18"/>
      <c r="R110" s="18"/>
      <c r="S110" s="3"/>
      <c r="T110" s="3"/>
      <c r="U110" s="3"/>
      <c r="V110" s="3"/>
      <c r="W110" s="3"/>
      <c r="X110" s="3"/>
      <c r="Y110" s="3"/>
    </row>
    <row r="111" spans="3:25" x14ac:dyDescent="0.3">
      <c r="C111" s="10"/>
      <c r="D111" s="20"/>
      <c r="E111" s="20"/>
      <c r="F111" s="20"/>
      <c r="G111" s="133"/>
      <c r="H111" s="21"/>
      <c r="I111" s="20"/>
      <c r="J111" s="20"/>
      <c r="K111" s="20"/>
      <c r="L111" s="20"/>
      <c r="M111" s="20"/>
      <c r="N111" s="20"/>
      <c r="O111" s="18"/>
      <c r="P111" s="18"/>
      <c r="Q111" s="18"/>
      <c r="R111" s="18"/>
      <c r="S111" s="3"/>
      <c r="T111" s="3"/>
      <c r="U111" s="3"/>
      <c r="V111" s="3"/>
      <c r="W111" s="3"/>
      <c r="X111" s="3"/>
      <c r="Y111" s="3"/>
    </row>
    <row r="112" spans="3:25" x14ac:dyDescent="0.3">
      <c r="C112" s="10"/>
      <c r="D112" s="20"/>
      <c r="E112" s="20"/>
      <c r="F112" s="20"/>
      <c r="G112" s="133"/>
      <c r="H112" s="21"/>
      <c r="I112" s="20"/>
      <c r="J112" s="20"/>
      <c r="K112" s="20"/>
      <c r="L112" s="20"/>
      <c r="M112" s="20"/>
      <c r="N112" s="20"/>
      <c r="O112" s="18"/>
      <c r="P112" s="18"/>
      <c r="Q112" s="18"/>
      <c r="R112" s="18"/>
      <c r="S112" s="3"/>
      <c r="T112" s="3"/>
      <c r="U112" s="3"/>
      <c r="V112" s="3"/>
      <c r="W112" s="3"/>
      <c r="X112" s="3"/>
      <c r="Y112" s="3"/>
    </row>
    <row r="113" spans="3:25" x14ac:dyDescent="0.3">
      <c r="C113" s="10"/>
      <c r="D113" s="20"/>
      <c r="E113" s="20"/>
      <c r="F113" s="20"/>
      <c r="G113" s="133"/>
      <c r="H113" s="21"/>
      <c r="I113" s="20"/>
      <c r="J113" s="20"/>
      <c r="K113" s="20"/>
      <c r="L113" s="20"/>
      <c r="M113" s="20"/>
      <c r="N113" s="20"/>
      <c r="O113" s="18"/>
      <c r="P113" s="18"/>
      <c r="Q113" s="18"/>
      <c r="R113" s="18"/>
      <c r="S113" s="3"/>
      <c r="T113" s="3"/>
      <c r="U113" s="3"/>
      <c r="V113" s="3"/>
      <c r="W113" s="3"/>
      <c r="X113" s="3"/>
      <c r="Y113" s="3"/>
    </row>
    <row r="114" spans="3:25" x14ac:dyDescent="0.3">
      <c r="C114" s="10"/>
      <c r="D114" s="20"/>
      <c r="E114" s="20"/>
      <c r="F114" s="20"/>
      <c r="G114" s="133"/>
      <c r="H114" s="21"/>
      <c r="I114" s="20"/>
      <c r="J114" s="20"/>
      <c r="K114" s="20"/>
      <c r="L114" s="20"/>
      <c r="M114" s="20"/>
      <c r="N114" s="20"/>
      <c r="O114" s="18"/>
      <c r="P114" s="18"/>
      <c r="Q114" s="18"/>
      <c r="R114" s="18"/>
      <c r="S114" s="3"/>
      <c r="T114" s="3"/>
      <c r="U114" s="3"/>
      <c r="V114" s="3"/>
      <c r="W114" s="3"/>
      <c r="X114" s="3"/>
      <c r="Y114" s="3"/>
    </row>
    <row r="115" spans="3:25" x14ac:dyDescent="0.3">
      <c r="C115" s="10"/>
      <c r="D115" s="20"/>
      <c r="E115" s="20"/>
      <c r="F115" s="20"/>
      <c r="G115" s="133"/>
      <c r="H115" s="21"/>
      <c r="I115" s="20"/>
      <c r="J115" s="20"/>
      <c r="K115" s="20"/>
      <c r="L115" s="20"/>
      <c r="M115" s="20"/>
      <c r="N115" s="20"/>
      <c r="O115" s="18"/>
      <c r="P115" s="18"/>
      <c r="Q115" s="18"/>
      <c r="R115" s="18"/>
      <c r="S115" s="3"/>
      <c r="T115" s="3"/>
      <c r="U115" s="3"/>
      <c r="V115" s="3"/>
      <c r="W115" s="3"/>
      <c r="X115" s="3"/>
      <c r="Y115" s="3"/>
    </row>
    <row r="116" spans="3:25" x14ac:dyDescent="0.3">
      <c r="C116" s="10"/>
      <c r="D116" s="20"/>
      <c r="E116" s="20"/>
      <c r="F116" s="20"/>
      <c r="G116" s="133"/>
      <c r="H116" s="21"/>
      <c r="I116" s="20"/>
      <c r="J116" s="20"/>
      <c r="K116" s="20"/>
      <c r="L116" s="20"/>
      <c r="M116" s="20"/>
      <c r="N116" s="20"/>
      <c r="O116" s="18"/>
      <c r="P116" s="18"/>
      <c r="Q116" s="18"/>
      <c r="R116" s="18"/>
      <c r="S116" s="3"/>
      <c r="T116" s="3"/>
      <c r="U116" s="3"/>
      <c r="V116" s="3"/>
      <c r="W116" s="3"/>
      <c r="X116" s="3"/>
      <c r="Y116" s="3"/>
    </row>
    <row r="117" spans="3:25" x14ac:dyDescent="0.3">
      <c r="C117" s="10"/>
      <c r="D117" s="20"/>
      <c r="E117" s="20"/>
      <c r="F117" s="20"/>
      <c r="G117" s="133"/>
      <c r="H117" s="21"/>
      <c r="I117" s="20"/>
      <c r="J117" s="20"/>
      <c r="K117" s="20"/>
      <c r="L117" s="20"/>
      <c r="M117" s="20"/>
      <c r="N117" s="20"/>
      <c r="O117" s="18"/>
      <c r="P117" s="18"/>
      <c r="Q117" s="18"/>
      <c r="R117" s="18"/>
      <c r="S117" s="3"/>
      <c r="T117" s="3"/>
      <c r="U117" s="3"/>
      <c r="V117" s="3"/>
      <c r="W117" s="3"/>
      <c r="X117" s="3"/>
      <c r="Y117" s="3"/>
    </row>
    <row r="118" spans="3:25" x14ac:dyDescent="0.3">
      <c r="C118" s="10"/>
      <c r="D118" s="20"/>
      <c r="E118" s="20"/>
      <c r="F118" s="20"/>
      <c r="G118" s="133"/>
      <c r="H118" s="21"/>
      <c r="I118" s="20"/>
      <c r="J118" s="20"/>
      <c r="K118" s="20"/>
      <c r="L118" s="20"/>
      <c r="M118" s="20"/>
      <c r="N118" s="20"/>
      <c r="O118" s="18"/>
      <c r="P118" s="18"/>
      <c r="Q118" s="18"/>
      <c r="R118" s="18"/>
      <c r="S118" s="3"/>
      <c r="T118" s="3"/>
      <c r="U118" s="3"/>
      <c r="V118" s="3"/>
      <c r="W118" s="3"/>
      <c r="X118" s="3"/>
      <c r="Y118" s="3"/>
    </row>
    <row r="119" spans="3:25" x14ac:dyDescent="0.3">
      <c r="C119" s="10"/>
      <c r="D119" s="20"/>
      <c r="E119" s="20"/>
      <c r="F119" s="20"/>
      <c r="G119" s="133"/>
      <c r="H119" s="21"/>
      <c r="I119" s="20"/>
      <c r="J119" s="20"/>
      <c r="K119" s="20"/>
      <c r="L119" s="20"/>
      <c r="M119" s="20"/>
      <c r="N119" s="20"/>
      <c r="O119" s="18"/>
      <c r="P119" s="18"/>
      <c r="Q119" s="18"/>
      <c r="R119" s="18"/>
      <c r="S119" s="3"/>
      <c r="T119" s="3"/>
      <c r="U119" s="3"/>
      <c r="V119" s="3"/>
      <c r="W119" s="3"/>
      <c r="X119" s="3"/>
      <c r="Y119" s="3"/>
    </row>
    <row r="120" spans="3:25" x14ac:dyDescent="0.3">
      <c r="C120" s="10"/>
      <c r="D120" s="20"/>
      <c r="E120" s="20"/>
      <c r="F120" s="20"/>
      <c r="G120" s="133"/>
      <c r="H120" s="21"/>
      <c r="I120" s="20"/>
      <c r="J120" s="20"/>
      <c r="K120" s="20"/>
      <c r="L120" s="20"/>
      <c r="M120" s="20"/>
      <c r="N120" s="20"/>
      <c r="O120" s="18"/>
      <c r="P120" s="18"/>
      <c r="Q120" s="18"/>
      <c r="R120" s="18"/>
      <c r="S120" s="3"/>
      <c r="T120" s="3"/>
      <c r="U120" s="3"/>
      <c r="V120" s="3"/>
      <c r="W120" s="3"/>
      <c r="X120" s="3"/>
      <c r="Y120" s="3"/>
    </row>
    <row r="121" spans="3:25" x14ac:dyDescent="0.3">
      <c r="C121" s="10"/>
      <c r="D121" s="20"/>
      <c r="E121" s="20"/>
      <c r="F121" s="20"/>
      <c r="G121" s="133"/>
      <c r="H121" s="21"/>
      <c r="I121" s="20"/>
      <c r="J121" s="20"/>
      <c r="K121" s="20"/>
      <c r="L121" s="20"/>
      <c r="M121" s="20"/>
      <c r="N121" s="20"/>
      <c r="O121" s="18"/>
      <c r="P121" s="18"/>
      <c r="Q121" s="18"/>
      <c r="R121" s="18"/>
      <c r="S121" s="3"/>
      <c r="T121" s="3"/>
      <c r="U121" s="3"/>
      <c r="V121" s="3"/>
      <c r="W121" s="3"/>
      <c r="X121" s="3"/>
      <c r="Y121" s="3"/>
    </row>
    <row r="122" spans="3:25" x14ac:dyDescent="0.3">
      <c r="C122" s="10"/>
      <c r="D122" s="20"/>
      <c r="E122" s="20"/>
      <c r="F122" s="20"/>
      <c r="G122" s="133"/>
      <c r="H122" s="21"/>
      <c r="I122" s="20"/>
      <c r="J122" s="20"/>
      <c r="K122" s="20"/>
      <c r="L122" s="20"/>
      <c r="M122" s="20"/>
      <c r="N122" s="20"/>
      <c r="O122" s="18"/>
      <c r="P122" s="18"/>
      <c r="Q122" s="18"/>
      <c r="R122" s="18"/>
      <c r="S122" s="3"/>
      <c r="T122" s="3"/>
      <c r="U122" s="3"/>
      <c r="V122" s="3"/>
      <c r="W122" s="3"/>
      <c r="X122" s="3"/>
      <c r="Y122" s="3"/>
    </row>
    <row r="123" spans="3:25" x14ac:dyDescent="0.3">
      <c r="C123" s="10"/>
      <c r="D123" s="20"/>
      <c r="E123" s="20"/>
      <c r="F123" s="20"/>
      <c r="G123" s="133"/>
      <c r="H123" s="21"/>
      <c r="I123" s="20"/>
      <c r="J123" s="20"/>
      <c r="K123" s="20"/>
      <c r="L123" s="20"/>
      <c r="M123" s="20"/>
      <c r="N123" s="20"/>
      <c r="O123" s="18"/>
      <c r="P123" s="18"/>
      <c r="Q123" s="18"/>
      <c r="R123" s="18"/>
      <c r="S123" s="3"/>
      <c r="T123" s="3"/>
      <c r="U123" s="3"/>
      <c r="V123" s="3"/>
      <c r="W123" s="3"/>
      <c r="X123" s="3"/>
      <c r="Y123" s="3"/>
    </row>
    <row r="124" spans="3:25" x14ac:dyDescent="0.3">
      <c r="C124" s="10"/>
      <c r="D124" s="20"/>
      <c r="E124" s="20"/>
      <c r="F124" s="20"/>
      <c r="G124" s="133"/>
      <c r="H124" s="21"/>
      <c r="I124" s="20"/>
      <c r="J124" s="20"/>
      <c r="K124" s="20"/>
      <c r="L124" s="20"/>
      <c r="M124" s="20"/>
      <c r="N124" s="20"/>
      <c r="O124" s="18"/>
      <c r="P124" s="18"/>
      <c r="Q124" s="18"/>
      <c r="R124" s="18"/>
      <c r="S124" s="3"/>
      <c r="T124" s="3"/>
      <c r="U124" s="3"/>
      <c r="V124" s="3"/>
      <c r="W124" s="3"/>
      <c r="X124" s="3"/>
      <c r="Y124" s="3"/>
    </row>
    <row r="125" spans="3:25" x14ac:dyDescent="0.3">
      <c r="C125" s="10"/>
      <c r="D125" s="20"/>
      <c r="E125" s="20"/>
      <c r="F125" s="20"/>
      <c r="G125" s="133"/>
      <c r="H125" s="21"/>
      <c r="I125" s="20"/>
      <c r="J125" s="20"/>
      <c r="K125" s="20"/>
      <c r="L125" s="20"/>
      <c r="M125" s="20"/>
      <c r="N125" s="20"/>
      <c r="O125" s="18"/>
      <c r="P125" s="18"/>
      <c r="Q125" s="18"/>
      <c r="R125" s="18"/>
      <c r="S125" s="3"/>
      <c r="T125" s="3"/>
      <c r="U125" s="3"/>
      <c r="V125" s="3"/>
      <c r="W125" s="3"/>
      <c r="X125" s="3"/>
      <c r="Y125" s="3"/>
    </row>
    <row r="126" spans="3:25" x14ac:dyDescent="0.3">
      <c r="C126" s="10"/>
      <c r="D126" s="20"/>
      <c r="E126" s="20"/>
      <c r="F126" s="20"/>
      <c r="G126" s="133"/>
      <c r="H126" s="21"/>
      <c r="I126" s="20"/>
      <c r="J126" s="20"/>
      <c r="K126" s="20"/>
      <c r="L126" s="20"/>
      <c r="M126" s="20"/>
      <c r="N126" s="20"/>
      <c r="O126" s="18"/>
      <c r="P126" s="18"/>
      <c r="Q126" s="18"/>
      <c r="R126" s="18"/>
      <c r="S126" s="3"/>
      <c r="T126" s="3"/>
      <c r="U126" s="3"/>
      <c r="V126" s="3"/>
      <c r="W126" s="3"/>
      <c r="X126" s="3"/>
      <c r="Y126" s="3"/>
    </row>
    <row r="127" spans="3:25" x14ac:dyDescent="0.3">
      <c r="C127" s="10"/>
      <c r="D127" s="20"/>
      <c r="E127" s="20"/>
      <c r="F127" s="20"/>
      <c r="G127" s="133"/>
      <c r="H127" s="21"/>
      <c r="I127" s="20"/>
      <c r="J127" s="20"/>
      <c r="K127" s="20"/>
      <c r="L127" s="20"/>
      <c r="M127" s="20"/>
      <c r="N127" s="20"/>
      <c r="O127" s="18"/>
      <c r="P127" s="18"/>
      <c r="Q127" s="18"/>
      <c r="R127" s="18"/>
      <c r="S127" s="3"/>
      <c r="T127" s="3"/>
      <c r="U127" s="3"/>
      <c r="V127" s="3"/>
      <c r="W127" s="3"/>
      <c r="X127" s="3"/>
      <c r="Y127" s="3"/>
    </row>
    <row r="128" spans="3:25" x14ac:dyDescent="0.3">
      <c r="C128" s="10"/>
      <c r="D128" s="20"/>
      <c r="E128" s="20"/>
      <c r="F128" s="20"/>
      <c r="G128" s="133"/>
      <c r="H128" s="21"/>
      <c r="I128" s="20"/>
      <c r="J128" s="20"/>
      <c r="K128" s="20"/>
      <c r="L128" s="20"/>
      <c r="M128" s="20"/>
      <c r="N128" s="20"/>
      <c r="O128" s="18"/>
      <c r="P128" s="18"/>
      <c r="Q128" s="18"/>
      <c r="R128" s="18"/>
      <c r="S128" s="3"/>
      <c r="T128" s="3"/>
      <c r="U128" s="3"/>
      <c r="V128" s="3"/>
      <c r="W128" s="3"/>
      <c r="X128" s="3"/>
      <c r="Y128" s="3"/>
    </row>
    <row r="129" spans="3:25" x14ac:dyDescent="0.3">
      <c r="C129" s="10"/>
      <c r="D129" s="20"/>
      <c r="E129" s="20"/>
      <c r="F129" s="20"/>
      <c r="G129" s="133"/>
      <c r="H129" s="21"/>
      <c r="I129" s="20"/>
      <c r="J129" s="20"/>
      <c r="K129" s="20"/>
      <c r="L129" s="20"/>
      <c r="M129" s="20"/>
      <c r="N129" s="20"/>
      <c r="O129" s="18"/>
      <c r="P129" s="18"/>
      <c r="Q129" s="18"/>
      <c r="R129" s="18"/>
      <c r="S129" s="3"/>
      <c r="T129" s="3"/>
      <c r="U129" s="3"/>
      <c r="V129" s="3"/>
      <c r="W129" s="3"/>
      <c r="X129" s="3"/>
      <c r="Y129" s="3"/>
    </row>
    <row r="130" spans="3:25" x14ac:dyDescent="0.3">
      <c r="C130" s="10"/>
      <c r="D130" s="20"/>
      <c r="E130" s="20"/>
      <c r="F130" s="20"/>
      <c r="G130" s="133"/>
      <c r="H130" s="21"/>
      <c r="I130" s="20"/>
      <c r="J130" s="20"/>
      <c r="K130" s="20"/>
      <c r="L130" s="20"/>
      <c r="M130" s="20"/>
      <c r="N130" s="20"/>
      <c r="O130" s="18"/>
      <c r="P130" s="18"/>
      <c r="Q130" s="18"/>
      <c r="R130" s="18"/>
      <c r="S130" s="3"/>
      <c r="T130" s="3"/>
      <c r="U130" s="3"/>
      <c r="V130" s="3"/>
      <c r="W130" s="3"/>
      <c r="X130" s="3"/>
      <c r="Y130" s="3"/>
    </row>
    <row r="131" spans="3:25" x14ac:dyDescent="0.3">
      <c r="C131" s="10"/>
      <c r="D131" s="20"/>
      <c r="E131" s="20"/>
      <c r="F131" s="20"/>
      <c r="G131" s="133"/>
      <c r="H131" s="21"/>
      <c r="I131" s="20"/>
      <c r="J131" s="20"/>
      <c r="K131" s="20"/>
      <c r="L131" s="20"/>
      <c r="M131" s="20"/>
      <c r="N131" s="20"/>
      <c r="O131" s="18"/>
      <c r="P131" s="18"/>
      <c r="Q131" s="18"/>
      <c r="R131" s="18"/>
      <c r="S131" s="3"/>
      <c r="T131" s="3"/>
      <c r="U131" s="3"/>
      <c r="V131" s="3"/>
      <c r="W131" s="3"/>
      <c r="X131" s="3"/>
      <c r="Y131" s="3"/>
    </row>
    <row r="132" spans="3:25" x14ac:dyDescent="0.3">
      <c r="C132" s="10"/>
      <c r="D132" s="20"/>
      <c r="E132" s="20"/>
      <c r="F132" s="20"/>
      <c r="G132" s="133"/>
      <c r="H132" s="21"/>
      <c r="I132" s="20"/>
      <c r="J132" s="20"/>
      <c r="K132" s="20"/>
      <c r="L132" s="20"/>
      <c r="M132" s="20"/>
      <c r="N132" s="20"/>
      <c r="O132" s="18"/>
      <c r="P132" s="18"/>
      <c r="Q132" s="18"/>
      <c r="R132" s="18"/>
      <c r="S132" s="3"/>
      <c r="T132" s="3"/>
      <c r="U132" s="3"/>
      <c r="V132" s="3"/>
      <c r="W132" s="3"/>
      <c r="X132" s="3"/>
      <c r="Y132" s="3"/>
    </row>
    <row r="133" spans="3:25" x14ac:dyDescent="0.3">
      <c r="C133" s="10"/>
      <c r="D133" s="20"/>
      <c r="E133" s="20"/>
      <c r="F133" s="20"/>
      <c r="G133" s="133"/>
      <c r="H133" s="21"/>
      <c r="I133" s="20"/>
      <c r="J133" s="20"/>
      <c r="K133" s="20"/>
      <c r="L133" s="20"/>
      <c r="M133" s="20"/>
      <c r="N133" s="20"/>
      <c r="O133" s="18"/>
      <c r="P133" s="18"/>
      <c r="Q133" s="18"/>
      <c r="R133" s="18"/>
      <c r="S133" s="3"/>
      <c r="T133" s="3"/>
      <c r="U133" s="3"/>
      <c r="V133" s="3"/>
      <c r="W133" s="3"/>
      <c r="X133" s="3"/>
      <c r="Y133" s="3"/>
    </row>
    <row r="134" spans="3:25" x14ac:dyDescent="0.3">
      <c r="C134" s="10"/>
      <c r="D134" s="20"/>
      <c r="E134" s="20"/>
      <c r="F134" s="20"/>
      <c r="G134" s="133"/>
      <c r="H134" s="21"/>
      <c r="I134" s="20"/>
      <c r="J134" s="20"/>
      <c r="K134" s="20"/>
      <c r="L134" s="20"/>
      <c r="M134" s="20"/>
      <c r="N134" s="20"/>
      <c r="O134" s="18"/>
      <c r="P134" s="18"/>
      <c r="Q134" s="18"/>
      <c r="R134" s="18"/>
      <c r="S134" s="3"/>
      <c r="T134" s="3"/>
      <c r="U134" s="3"/>
      <c r="V134" s="3"/>
      <c r="W134" s="3"/>
      <c r="X134" s="3"/>
      <c r="Y134" s="3"/>
    </row>
    <row r="135" spans="3:25" x14ac:dyDescent="0.3">
      <c r="C135" s="10"/>
      <c r="D135" s="20"/>
      <c r="E135" s="20"/>
      <c r="F135" s="20"/>
      <c r="G135" s="133"/>
      <c r="H135" s="21"/>
      <c r="I135" s="20"/>
      <c r="J135" s="20"/>
      <c r="K135" s="20"/>
      <c r="L135" s="20"/>
      <c r="M135" s="20"/>
      <c r="N135" s="20"/>
      <c r="O135" s="18"/>
      <c r="P135" s="18"/>
      <c r="Q135" s="18"/>
      <c r="R135" s="18"/>
      <c r="S135" s="3"/>
      <c r="T135" s="3"/>
      <c r="U135" s="3"/>
      <c r="V135" s="3"/>
      <c r="W135" s="3"/>
      <c r="X135" s="3"/>
      <c r="Y135" s="3"/>
    </row>
    <row r="136" spans="3:25" x14ac:dyDescent="0.3">
      <c r="C136" s="10"/>
      <c r="D136" s="20"/>
      <c r="E136" s="20"/>
      <c r="F136" s="20"/>
      <c r="G136" s="133"/>
      <c r="H136" s="21"/>
      <c r="I136" s="20"/>
      <c r="J136" s="20"/>
      <c r="K136" s="20"/>
      <c r="L136" s="20"/>
      <c r="M136" s="20"/>
      <c r="N136" s="20"/>
      <c r="O136" s="18"/>
      <c r="P136" s="18"/>
      <c r="Q136" s="18"/>
      <c r="R136" s="18"/>
      <c r="S136" s="3"/>
      <c r="T136" s="3"/>
      <c r="U136" s="3"/>
      <c r="V136" s="3"/>
      <c r="W136" s="3"/>
      <c r="X136" s="3"/>
      <c r="Y136" s="3"/>
    </row>
    <row r="137" spans="3:25" x14ac:dyDescent="0.3">
      <c r="C137" s="10"/>
      <c r="D137" s="20"/>
      <c r="E137" s="20"/>
      <c r="F137" s="20"/>
      <c r="G137" s="133"/>
      <c r="H137" s="21"/>
      <c r="I137" s="20"/>
      <c r="J137" s="20"/>
      <c r="K137" s="20"/>
      <c r="L137" s="20"/>
      <c r="M137" s="20"/>
      <c r="N137" s="20"/>
      <c r="O137" s="18"/>
      <c r="P137" s="18"/>
      <c r="Q137" s="18"/>
      <c r="R137" s="18"/>
      <c r="S137" s="3"/>
      <c r="T137" s="3"/>
      <c r="U137" s="3"/>
      <c r="V137" s="3"/>
      <c r="W137" s="3"/>
      <c r="X137" s="3"/>
      <c r="Y137" s="3"/>
    </row>
    <row r="138" spans="3:25" x14ac:dyDescent="0.3">
      <c r="C138" s="10"/>
      <c r="D138" s="20"/>
      <c r="E138" s="20"/>
      <c r="F138" s="20"/>
      <c r="G138" s="133"/>
      <c r="H138" s="21"/>
      <c r="I138" s="20"/>
      <c r="J138" s="20"/>
      <c r="K138" s="20"/>
      <c r="L138" s="20"/>
      <c r="M138" s="20"/>
      <c r="N138" s="20"/>
      <c r="O138" s="18"/>
      <c r="P138" s="18"/>
      <c r="Q138" s="18"/>
      <c r="R138" s="18"/>
      <c r="S138" s="3"/>
      <c r="T138" s="3"/>
      <c r="U138" s="3"/>
      <c r="V138" s="3"/>
      <c r="W138" s="3"/>
      <c r="X138" s="3"/>
      <c r="Y138" s="3"/>
    </row>
    <row r="139" spans="3:25" x14ac:dyDescent="0.3">
      <c r="C139" s="10"/>
      <c r="D139" s="20"/>
      <c r="E139" s="20"/>
      <c r="F139" s="20"/>
      <c r="G139" s="133"/>
      <c r="H139" s="21"/>
      <c r="I139" s="20"/>
      <c r="J139" s="20"/>
      <c r="K139" s="20"/>
      <c r="L139" s="20"/>
      <c r="M139" s="20"/>
      <c r="N139" s="20"/>
      <c r="O139" s="18"/>
      <c r="P139" s="18"/>
      <c r="Q139" s="18"/>
      <c r="R139" s="18"/>
      <c r="S139" s="3"/>
      <c r="T139" s="3"/>
      <c r="U139" s="3"/>
      <c r="V139" s="3"/>
      <c r="W139" s="3"/>
      <c r="X139" s="3"/>
      <c r="Y139" s="3"/>
    </row>
    <row r="140" spans="3:25" x14ac:dyDescent="0.3">
      <c r="C140" s="10"/>
      <c r="D140" s="20"/>
      <c r="E140" s="20"/>
      <c r="F140" s="20"/>
      <c r="G140" s="133"/>
      <c r="H140" s="21"/>
      <c r="I140" s="20"/>
      <c r="J140" s="20"/>
      <c r="K140" s="20"/>
      <c r="L140" s="20"/>
      <c r="M140" s="20"/>
      <c r="N140" s="20"/>
      <c r="O140" s="18"/>
      <c r="P140" s="18"/>
      <c r="Q140" s="18"/>
      <c r="R140" s="18"/>
      <c r="S140" s="3"/>
      <c r="T140" s="3"/>
      <c r="U140" s="3"/>
      <c r="V140" s="3"/>
      <c r="W140" s="3"/>
      <c r="X140" s="3"/>
      <c r="Y140" s="3"/>
    </row>
    <row r="141" spans="3:25" x14ac:dyDescent="0.3">
      <c r="C141" s="10"/>
      <c r="D141" s="20"/>
      <c r="E141" s="20"/>
      <c r="F141" s="20"/>
      <c r="G141" s="133"/>
      <c r="H141" s="21"/>
      <c r="I141" s="20"/>
      <c r="J141" s="20"/>
      <c r="K141" s="20"/>
      <c r="L141" s="20"/>
      <c r="M141" s="20"/>
      <c r="N141" s="20"/>
      <c r="O141" s="18"/>
      <c r="P141" s="18"/>
      <c r="Q141" s="18"/>
      <c r="R141" s="18"/>
      <c r="S141" s="3"/>
      <c r="T141" s="3"/>
      <c r="U141" s="3"/>
      <c r="V141" s="3"/>
      <c r="W141" s="3"/>
      <c r="X141" s="3"/>
      <c r="Y141" s="3"/>
    </row>
    <row r="142" spans="3:25" x14ac:dyDescent="0.3">
      <c r="C142" s="10"/>
      <c r="D142" s="20"/>
      <c r="E142" s="20"/>
      <c r="F142" s="20"/>
      <c r="G142" s="133"/>
      <c r="H142" s="21"/>
      <c r="I142" s="20"/>
      <c r="J142" s="20"/>
      <c r="K142" s="20"/>
      <c r="L142" s="20"/>
      <c r="M142" s="20"/>
      <c r="N142" s="20"/>
      <c r="O142" s="18"/>
      <c r="P142" s="18"/>
      <c r="Q142" s="18"/>
      <c r="R142" s="18"/>
      <c r="S142" s="3"/>
      <c r="T142" s="3"/>
      <c r="U142" s="3"/>
      <c r="V142" s="3"/>
      <c r="W142" s="3"/>
      <c r="X142" s="3"/>
      <c r="Y142" s="3"/>
    </row>
    <row r="143" spans="3:25" x14ac:dyDescent="0.3">
      <c r="C143" s="10"/>
      <c r="D143" s="20"/>
      <c r="E143" s="20"/>
      <c r="F143" s="20"/>
      <c r="G143" s="133"/>
      <c r="H143" s="21"/>
      <c r="I143" s="20"/>
      <c r="J143" s="20"/>
      <c r="K143" s="20"/>
      <c r="L143" s="20"/>
      <c r="M143" s="20"/>
      <c r="N143" s="20"/>
      <c r="O143" s="18"/>
      <c r="P143" s="18"/>
      <c r="Q143" s="18"/>
      <c r="R143" s="18"/>
      <c r="S143" s="3"/>
      <c r="T143" s="3"/>
      <c r="U143" s="3"/>
      <c r="V143" s="3"/>
      <c r="W143" s="3"/>
      <c r="X143" s="3"/>
      <c r="Y143" s="3"/>
    </row>
    <row r="144" spans="3:25" x14ac:dyDescent="0.3">
      <c r="C144" s="10"/>
      <c r="D144" s="20"/>
      <c r="E144" s="20"/>
      <c r="F144" s="20"/>
      <c r="G144" s="133"/>
      <c r="H144" s="21"/>
      <c r="I144" s="20"/>
      <c r="J144" s="20"/>
      <c r="K144" s="20"/>
      <c r="L144" s="20"/>
      <c r="M144" s="20"/>
      <c r="N144" s="20"/>
      <c r="O144" s="18"/>
      <c r="P144" s="18"/>
      <c r="Q144" s="18"/>
      <c r="R144" s="18"/>
      <c r="S144" s="3"/>
      <c r="T144" s="3"/>
      <c r="U144" s="3"/>
      <c r="V144" s="3"/>
      <c r="W144" s="3"/>
      <c r="X144" s="3"/>
      <c r="Y144" s="3"/>
    </row>
    <row r="145" spans="3:25" x14ac:dyDescent="0.3">
      <c r="C145" s="10"/>
      <c r="D145" s="20"/>
      <c r="E145" s="20"/>
      <c r="F145" s="20"/>
      <c r="G145" s="133"/>
      <c r="H145" s="21"/>
      <c r="I145" s="20"/>
      <c r="J145" s="20"/>
      <c r="K145" s="20"/>
      <c r="L145" s="20"/>
      <c r="M145" s="20"/>
      <c r="N145" s="20"/>
      <c r="O145" s="18"/>
      <c r="P145" s="18"/>
      <c r="Q145" s="18"/>
      <c r="R145" s="18"/>
      <c r="S145" s="3"/>
      <c r="T145" s="3"/>
      <c r="U145" s="3"/>
      <c r="V145" s="3"/>
      <c r="W145" s="3"/>
      <c r="X145" s="3"/>
      <c r="Y145" s="3"/>
    </row>
    <row r="146" spans="3:25" x14ac:dyDescent="0.3">
      <c r="C146" s="10"/>
      <c r="D146" s="20"/>
      <c r="E146" s="20"/>
      <c r="F146" s="20"/>
      <c r="G146" s="133"/>
      <c r="H146" s="21"/>
      <c r="I146" s="20"/>
      <c r="J146" s="20"/>
      <c r="K146" s="20"/>
      <c r="L146" s="20"/>
      <c r="M146" s="20"/>
      <c r="N146" s="20"/>
      <c r="O146" s="18"/>
      <c r="P146" s="18"/>
      <c r="Q146" s="18"/>
      <c r="R146" s="18"/>
      <c r="S146" s="3"/>
      <c r="T146" s="3"/>
      <c r="U146" s="3"/>
      <c r="V146" s="3"/>
      <c r="W146" s="3"/>
      <c r="X146" s="3"/>
      <c r="Y146" s="3"/>
    </row>
    <row r="147" spans="3:25" x14ac:dyDescent="0.3">
      <c r="C147" s="10"/>
      <c r="D147" s="20"/>
      <c r="E147" s="20"/>
      <c r="F147" s="20"/>
      <c r="G147" s="133"/>
      <c r="H147" s="21"/>
      <c r="I147" s="20"/>
      <c r="J147" s="20"/>
      <c r="K147" s="20"/>
      <c r="L147" s="20"/>
      <c r="M147" s="20"/>
      <c r="N147" s="20"/>
      <c r="O147" s="18"/>
      <c r="P147" s="18"/>
      <c r="Q147" s="18"/>
      <c r="R147" s="18"/>
      <c r="S147" s="3"/>
      <c r="T147" s="3"/>
      <c r="U147" s="3"/>
      <c r="V147" s="3"/>
      <c r="W147" s="3"/>
      <c r="X147" s="3"/>
      <c r="Y147" s="3"/>
    </row>
    <row r="148" spans="3:25" x14ac:dyDescent="0.3">
      <c r="C148" s="10"/>
      <c r="D148" s="20"/>
      <c r="E148" s="20"/>
      <c r="F148" s="20"/>
      <c r="G148" s="133"/>
      <c r="H148" s="21"/>
      <c r="I148" s="20"/>
      <c r="J148" s="20"/>
      <c r="K148" s="20"/>
      <c r="L148" s="20"/>
      <c r="M148" s="20"/>
      <c r="N148" s="20"/>
      <c r="O148" s="18"/>
      <c r="P148" s="18"/>
      <c r="Q148" s="18"/>
      <c r="R148" s="18"/>
      <c r="S148" s="3"/>
      <c r="T148" s="3"/>
      <c r="U148" s="3"/>
      <c r="V148" s="3"/>
      <c r="W148" s="3"/>
      <c r="X148" s="3"/>
      <c r="Y148" s="3"/>
    </row>
    <row r="149" spans="3:25" x14ac:dyDescent="0.3">
      <c r="C149" s="10"/>
      <c r="D149" s="20"/>
      <c r="E149" s="20"/>
      <c r="F149" s="20"/>
      <c r="G149" s="133"/>
      <c r="H149" s="21"/>
      <c r="I149" s="20"/>
      <c r="J149" s="20"/>
      <c r="K149" s="20"/>
      <c r="L149" s="20"/>
      <c r="M149" s="20"/>
      <c r="N149" s="20"/>
      <c r="O149" s="18"/>
      <c r="P149" s="18"/>
      <c r="Q149" s="18"/>
      <c r="R149" s="18"/>
      <c r="S149" s="3"/>
      <c r="T149" s="3"/>
      <c r="U149" s="3"/>
      <c r="V149" s="3"/>
      <c r="W149" s="3"/>
      <c r="X149" s="3"/>
      <c r="Y149" s="3"/>
    </row>
    <row r="150" spans="3:25" x14ac:dyDescent="0.3">
      <c r="C150" s="10"/>
      <c r="D150" s="20"/>
      <c r="E150" s="20"/>
      <c r="F150" s="20"/>
      <c r="G150" s="133"/>
      <c r="H150" s="21"/>
      <c r="I150" s="20"/>
      <c r="J150" s="20"/>
      <c r="K150" s="20"/>
      <c r="L150" s="20"/>
      <c r="M150" s="20"/>
      <c r="N150" s="20"/>
      <c r="O150" s="18"/>
      <c r="P150" s="18"/>
      <c r="Q150" s="18"/>
      <c r="R150" s="18"/>
      <c r="S150" s="3"/>
      <c r="T150" s="3"/>
      <c r="U150" s="3"/>
      <c r="V150" s="3"/>
      <c r="W150" s="3"/>
      <c r="X150" s="3"/>
      <c r="Y150" s="3"/>
    </row>
    <row r="151" spans="3:25" x14ac:dyDescent="0.3">
      <c r="C151" s="10"/>
      <c r="D151" s="20"/>
      <c r="E151" s="20"/>
      <c r="F151" s="20"/>
      <c r="G151" s="133"/>
      <c r="H151" s="21"/>
      <c r="I151" s="20"/>
      <c r="J151" s="20"/>
      <c r="K151" s="20"/>
      <c r="L151" s="20"/>
      <c r="M151" s="20"/>
      <c r="N151" s="20"/>
      <c r="O151" s="18"/>
      <c r="P151" s="18"/>
      <c r="Q151" s="18"/>
      <c r="R151" s="18"/>
      <c r="S151" s="3"/>
      <c r="T151" s="3"/>
      <c r="U151" s="3"/>
      <c r="V151" s="3"/>
      <c r="W151" s="3"/>
      <c r="X151" s="3"/>
      <c r="Y151" s="3"/>
    </row>
    <row r="152" spans="3:25" x14ac:dyDescent="0.3">
      <c r="C152" s="10"/>
      <c r="D152" s="20"/>
      <c r="E152" s="20"/>
      <c r="F152" s="20"/>
      <c r="G152" s="133"/>
      <c r="H152" s="21"/>
      <c r="I152" s="20"/>
      <c r="J152" s="20"/>
      <c r="K152" s="20"/>
      <c r="L152" s="20"/>
      <c r="M152" s="20"/>
      <c r="N152" s="20"/>
      <c r="O152" s="18"/>
      <c r="P152" s="18"/>
      <c r="Q152" s="18"/>
      <c r="R152" s="18"/>
      <c r="S152" s="3"/>
      <c r="T152" s="3"/>
      <c r="U152" s="3"/>
      <c r="V152" s="3"/>
      <c r="W152" s="3"/>
      <c r="X152" s="3"/>
      <c r="Y152" s="3"/>
    </row>
    <row r="153" spans="3:25" x14ac:dyDescent="0.3">
      <c r="C153" s="10"/>
      <c r="D153" s="20"/>
      <c r="E153" s="20"/>
      <c r="F153" s="20"/>
      <c r="G153" s="133"/>
      <c r="H153" s="21"/>
      <c r="I153" s="20"/>
      <c r="J153" s="20"/>
      <c r="K153" s="20"/>
      <c r="L153" s="20"/>
      <c r="M153" s="20"/>
      <c r="N153" s="20"/>
      <c r="O153" s="18"/>
      <c r="P153" s="18"/>
      <c r="Q153" s="18"/>
      <c r="R153" s="18"/>
      <c r="S153" s="3"/>
      <c r="T153" s="3"/>
      <c r="U153" s="3"/>
      <c r="V153" s="3"/>
      <c r="W153" s="3"/>
      <c r="X153" s="3"/>
      <c r="Y153" s="3"/>
    </row>
    <row r="154" spans="3:25" x14ac:dyDescent="0.3">
      <c r="C154" s="10"/>
      <c r="D154" s="20"/>
      <c r="E154" s="20"/>
      <c r="F154" s="20"/>
      <c r="G154" s="133"/>
      <c r="H154" s="21"/>
      <c r="I154" s="20"/>
      <c r="J154" s="20"/>
      <c r="K154" s="20"/>
      <c r="L154" s="20"/>
      <c r="M154" s="20"/>
      <c r="N154" s="20"/>
      <c r="O154" s="18"/>
      <c r="P154" s="18"/>
      <c r="Q154" s="18"/>
      <c r="R154" s="18"/>
      <c r="S154" s="3"/>
      <c r="T154" s="3"/>
      <c r="U154" s="3"/>
      <c r="V154" s="3"/>
      <c r="W154" s="3"/>
      <c r="X154" s="3"/>
      <c r="Y154" s="3"/>
    </row>
    <row r="155" spans="3:25" x14ac:dyDescent="0.3">
      <c r="C155" s="10"/>
      <c r="D155" s="20"/>
      <c r="E155" s="20"/>
      <c r="F155" s="20"/>
      <c r="G155" s="133"/>
      <c r="H155" s="21"/>
      <c r="I155" s="20"/>
      <c r="J155" s="20"/>
      <c r="K155" s="20"/>
      <c r="L155" s="20"/>
      <c r="M155" s="20"/>
      <c r="N155" s="20"/>
      <c r="O155" s="18"/>
      <c r="P155" s="18"/>
      <c r="Q155" s="18"/>
      <c r="R155" s="18"/>
      <c r="S155" s="3"/>
      <c r="T155" s="3"/>
      <c r="U155" s="3"/>
      <c r="V155" s="3"/>
      <c r="W155" s="3"/>
      <c r="X155" s="3"/>
      <c r="Y155" s="3"/>
    </row>
    <row r="156" spans="3:25" x14ac:dyDescent="0.3">
      <c r="C156" s="10"/>
      <c r="D156" s="20"/>
      <c r="E156" s="20"/>
      <c r="F156" s="20"/>
      <c r="G156" s="133"/>
      <c r="H156" s="21"/>
      <c r="I156" s="20"/>
      <c r="J156" s="20"/>
      <c r="K156" s="20"/>
      <c r="L156" s="20"/>
      <c r="M156" s="20"/>
      <c r="N156" s="20"/>
      <c r="O156" s="18"/>
      <c r="P156" s="18"/>
      <c r="Q156" s="18"/>
      <c r="R156" s="18"/>
      <c r="S156" s="3"/>
      <c r="T156" s="3"/>
      <c r="U156" s="3"/>
      <c r="V156" s="3"/>
      <c r="W156" s="3"/>
      <c r="X156" s="3"/>
      <c r="Y156" s="3"/>
    </row>
    <row r="157" spans="3:25" x14ac:dyDescent="0.3">
      <c r="C157" s="10"/>
      <c r="D157" s="20"/>
      <c r="E157" s="20"/>
      <c r="F157" s="20"/>
      <c r="G157" s="133"/>
      <c r="H157" s="21"/>
      <c r="I157" s="20"/>
      <c r="J157" s="20"/>
      <c r="K157" s="20"/>
      <c r="L157" s="20"/>
      <c r="M157" s="20"/>
      <c r="N157" s="20"/>
      <c r="O157" s="18"/>
      <c r="P157" s="18"/>
      <c r="Q157" s="18"/>
      <c r="R157" s="18"/>
      <c r="S157" s="3"/>
      <c r="T157" s="3"/>
      <c r="U157" s="3"/>
      <c r="V157" s="3"/>
      <c r="W157" s="3"/>
      <c r="X157" s="3"/>
      <c r="Y157" s="3"/>
    </row>
    <row r="158" spans="3:25" x14ac:dyDescent="0.3">
      <c r="C158" s="10"/>
      <c r="D158" s="20"/>
      <c r="E158" s="20"/>
      <c r="F158" s="20"/>
      <c r="G158" s="133"/>
      <c r="H158" s="21"/>
      <c r="I158" s="20"/>
      <c r="J158" s="20"/>
      <c r="K158" s="20"/>
      <c r="L158" s="20"/>
      <c r="M158" s="20"/>
      <c r="N158" s="20"/>
      <c r="O158" s="18"/>
      <c r="P158" s="18"/>
      <c r="Q158" s="18"/>
      <c r="R158" s="18"/>
      <c r="S158" s="3"/>
      <c r="T158" s="3"/>
      <c r="U158" s="3"/>
      <c r="V158" s="3"/>
      <c r="W158" s="3"/>
      <c r="X158" s="3"/>
      <c r="Y158" s="3"/>
    </row>
    <row r="159" spans="3:25" x14ac:dyDescent="0.3">
      <c r="C159" s="10"/>
      <c r="D159" s="20"/>
      <c r="E159" s="20"/>
      <c r="F159" s="20"/>
      <c r="G159" s="133"/>
      <c r="H159" s="21"/>
      <c r="I159" s="20"/>
      <c r="J159" s="20"/>
      <c r="K159" s="20"/>
      <c r="L159" s="20"/>
      <c r="M159" s="20"/>
      <c r="N159" s="20"/>
      <c r="O159" s="18"/>
      <c r="P159" s="18"/>
      <c r="Q159" s="18"/>
      <c r="R159" s="18"/>
      <c r="S159" s="3"/>
      <c r="T159" s="3"/>
      <c r="U159" s="3"/>
      <c r="V159" s="3"/>
      <c r="W159" s="3"/>
      <c r="X159" s="3"/>
      <c r="Y159" s="3"/>
    </row>
    <row r="160" spans="3:25" x14ac:dyDescent="0.3">
      <c r="C160" s="10"/>
      <c r="D160" s="20"/>
      <c r="E160" s="20"/>
      <c r="F160" s="20"/>
      <c r="G160" s="133"/>
      <c r="H160" s="21"/>
      <c r="I160" s="20"/>
      <c r="J160" s="20"/>
      <c r="K160" s="20"/>
      <c r="L160" s="20"/>
      <c r="M160" s="20"/>
      <c r="N160" s="20"/>
      <c r="O160" s="18"/>
      <c r="P160" s="18"/>
      <c r="Q160" s="18"/>
      <c r="R160" s="18"/>
      <c r="S160" s="3"/>
      <c r="T160" s="3"/>
      <c r="U160" s="3"/>
      <c r="V160" s="3"/>
      <c r="W160" s="3"/>
      <c r="X160" s="3"/>
      <c r="Y160" s="3"/>
    </row>
    <row r="161" spans="3:25" x14ac:dyDescent="0.3">
      <c r="C161" s="10"/>
      <c r="D161" s="20"/>
      <c r="E161" s="20"/>
      <c r="F161" s="20"/>
      <c r="G161" s="133"/>
      <c r="H161" s="21"/>
      <c r="I161" s="20"/>
      <c r="J161" s="20"/>
      <c r="K161" s="20"/>
      <c r="L161" s="20"/>
      <c r="M161" s="20"/>
      <c r="N161" s="20"/>
      <c r="O161" s="18"/>
      <c r="P161" s="18"/>
      <c r="Q161" s="18"/>
      <c r="R161" s="18"/>
      <c r="S161" s="3"/>
      <c r="T161" s="3"/>
      <c r="U161" s="3"/>
      <c r="V161" s="3"/>
      <c r="W161" s="3"/>
      <c r="X161" s="3"/>
      <c r="Y161" s="3"/>
    </row>
    <row r="162" spans="3:25" x14ac:dyDescent="0.3">
      <c r="C162" s="10"/>
      <c r="D162" s="20"/>
      <c r="E162" s="20"/>
      <c r="F162" s="20"/>
      <c r="G162" s="133"/>
      <c r="H162" s="21"/>
      <c r="I162" s="20"/>
      <c r="J162" s="20"/>
      <c r="K162" s="20"/>
      <c r="L162" s="20"/>
      <c r="M162" s="20"/>
      <c r="N162" s="20"/>
      <c r="O162" s="18"/>
      <c r="P162" s="18"/>
      <c r="Q162" s="18"/>
      <c r="R162" s="18"/>
      <c r="S162" s="3"/>
      <c r="T162" s="3"/>
      <c r="U162" s="3"/>
      <c r="V162" s="3"/>
      <c r="W162" s="3"/>
      <c r="X162" s="3"/>
      <c r="Y162" s="3"/>
    </row>
    <row r="163" spans="3:25" x14ac:dyDescent="0.3">
      <c r="C163" s="10"/>
      <c r="D163" s="20"/>
      <c r="E163" s="20"/>
      <c r="F163" s="20"/>
      <c r="G163" s="133"/>
      <c r="H163" s="21"/>
      <c r="I163" s="20"/>
      <c r="J163" s="20"/>
      <c r="K163" s="20"/>
      <c r="L163" s="20"/>
      <c r="M163" s="20"/>
      <c r="N163" s="20"/>
      <c r="O163" s="18"/>
      <c r="P163" s="18"/>
      <c r="Q163" s="18"/>
      <c r="R163" s="18"/>
      <c r="S163" s="3"/>
      <c r="T163" s="3"/>
      <c r="U163" s="3"/>
      <c r="V163" s="3"/>
      <c r="W163" s="3"/>
      <c r="X163" s="3"/>
      <c r="Y163" s="3"/>
    </row>
    <row r="164" spans="3:25" x14ac:dyDescent="0.3">
      <c r="C164" s="10"/>
      <c r="D164" s="20"/>
      <c r="E164" s="20"/>
      <c r="F164" s="20"/>
      <c r="G164" s="133"/>
      <c r="H164" s="21"/>
      <c r="I164" s="20"/>
      <c r="J164" s="20"/>
      <c r="K164" s="20"/>
      <c r="L164" s="20"/>
      <c r="M164" s="20"/>
      <c r="N164" s="20"/>
      <c r="O164" s="18"/>
      <c r="P164" s="18"/>
      <c r="Q164" s="18"/>
      <c r="R164" s="18"/>
      <c r="S164" s="3"/>
      <c r="T164" s="3"/>
      <c r="U164" s="3"/>
      <c r="V164" s="3"/>
      <c r="W164" s="3"/>
      <c r="X164" s="3"/>
      <c r="Y164" s="3"/>
    </row>
    <row r="165" spans="3:25" x14ac:dyDescent="0.3">
      <c r="C165" s="10"/>
      <c r="D165" s="20"/>
      <c r="E165" s="20"/>
      <c r="F165" s="20"/>
      <c r="G165" s="133"/>
      <c r="H165" s="21"/>
      <c r="I165" s="20"/>
      <c r="J165" s="20"/>
      <c r="K165" s="20"/>
      <c r="L165" s="20"/>
      <c r="M165" s="20"/>
      <c r="N165" s="20"/>
      <c r="O165" s="18"/>
      <c r="P165" s="18"/>
      <c r="Q165" s="18"/>
      <c r="R165" s="18"/>
      <c r="S165" s="3"/>
      <c r="T165" s="3"/>
      <c r="U165" s="3"/>
      <c r="V165" s="3"/>
      <c r="W165" s="3"/>
      <c r="X165" s="3"/>
      <c r="Y165" s="3"/>
    </row>
    <row r="166" spans="3:25" x14ac:dyDescent="0.3">
      <c r="C166" s="10"/>
      <c r="D166" s="20"/>
      <c r="E166" s="20"/>
      <c r="F166" s="20"/>
      <c r="G166" s="133"/>
      <c r="H166" s="21"/>
      <c r="I166" s="20"/>
      <c r="J166" s="20"/>
      <c r="K166" s="20"/>
      <c r="L166" s="20"/>
      <c r="M166" s="20"/>
      <c r="N166" s="20"/>
      <c r="O166" s="18"/>
      <c r="P166" s="18"/>
      <c r="Q166" s="18"/>
      <c r="R166" s="18"/>
      <c r="S166" s="3"/>
      <c r="T166" s="3"/>
      <c r="U166" s="3"/>
      <c r="V166" s="3"/>
      <c r="W166" s="3"/>
      <c r="X166" s="3"/>
      <c r="Y166" s="3"/>
    </row>
    <row r="167" spans="3:25" x14ac:dyDescent="0.3">
      <c r="C167" s="10"/>
      <c r="D167" s="20"/>
      <c r="E167" s="20"/>
      <c r="F167" s="20"/>
      <c r="G167" s="133"/>
      <c r="H167" s="21"/>
      <c r="I167" s="20"/>
      <c r="J167" s="20"/>
      <c r="K167" s="20"/>
      <c r="L167" s="20"/>
      <c r="M167" s="20"/>
      <c r="N167" s="20"/>
      <c r="O167" s="18"/>
      <c r="P167" s="18"/>
      <c r="Q167" s="18"/>
      <c r="R167" s="18"/>
      <c r="S167" s="3"/>
      <c r="T167" s="3"/>
      <c r="U167" s="3"/>
      <c r="V167" s="3"/>
      <c r="W167" s="3"/>
      <c r="X167" s="3"/>
      <c r="Y167" s="3"/>
    </row>
    <row r="168" spans="3:25" x14ac:dyDescent="0.3">
      <c r="C168" s="10"/>
      <c r="D168" s="20"/>
      <c r="E168" s="20"/>
      <c r="F168" s="20"/>
      <c r="G168" s="133"/>
      <c r="H168" s="21"/>
      <c r="I168" s="20"/>
      <c r="J168" s="20"/>
      <c r="K168" s="20"/>
      <c r="L168" s="20"/>
      <c r="M168" s="20"/>
      <c r="N168" s="20"/>
      <c r="O168" s="18"/>
      <c r="P168" s="18"/>
      <c r="Q168" s="18"/>
      <c r="R168" s="18"/>
      <c r="S168" s="3"/>
      <c r="T168" s="3"/>
      <c r="U168" s="3"/>
      <c r="V168" s="3"/>
      <c r="W168" s="3"/>
      <c r="X168" s="3"/>
      <c r="Y168" s="3"/>
    </row>
    <row r="169" spans="3:25" x14ac:dyDescent="0.3">
      <c r="C169" s="10"/>
      <c r="D169" s="20"/>
      <c r="E169" s="20"/>
      <c r="F169" s="20"/>
      <c r="G169" s="133"/>
      <c r="H169" s="21"/>
      <c r="I169" s="20"/>
      <c r="J169" s="20"/>
      <c r="K169" s="20"/>
      <c r="L169" s="20"/>
      <c r="M169" s="20"/>
      <c r="N169" s="20"/>
      <c r="O169" s="18"/>
      <c r="P169" s="18"/>
      <c r="Q169" s="18"/>
      <c r="R169" s="18"/>
      <c r="S169" s="3"/>
      <c r="T169" s="3"/>
      <c r="U169" s="3"/>
      <c r="V169" s="3"/>
      <c r="W169" s="3"/>
      <c r="X169" s="3"/>
      <c r="Y169" s="3"/>
    </row>
    <row r="170" spans="3:25" x14ac:dyDescent="0.3">
      <c r="C170" s="10"/>
      <c r="D170" s="20"/>
      <c r="E170" s="20"/>
      <c r="F170" s="20"/>
      <c r="G170" s="133"/>
      <c r="H170" s="21"/>
      <c r="I170" s="20"/>
      <c r="J170" s="20"/>
      <c r="K170" s="20"/>
      <c r="L170" s="20"/>
      <c r="M170" s="20"/>
      <c r="N170" s="20"/>
      <c r="O170" s="18"/>
      <c r="P170" s="18"/>
      <c r="Q170" s="18"/>
      <c r="R170" s="18"/>
      <c r="S170" s="3"/>
      <c r="T170" s="3"/>
      <c r="U170" s="3"/>
      <c r="V170" s="3"/>
      <c r="W170" s="3"/>
      <c r="X170" s="3"/>
      <c r="Y170" s="3"/>
    </row>
    <row r="171" spans="3:25" x14ac:dyDescent="0.3">
      <c r="C171" s="10"/>
      <c r="D171" s="20"/>
      <c r="E171" s="20"/>
      <c r="F171" s="20"/>
      <c r="G171" s="133"/>
      <c r="H171" s="21"/>
      <c r="I171" s="20"/>
      <c r="J171" s="20"/>
      <c r="K171" s="20"/>
      <c r="L171" s="20"/>
      <c r="M171" s="20"/>
      <c r="N171" s="20"/>
      <c r="O171" s="18"/>
      <c r="P171" s="18"/>
      <c r="Q171" s="18"/>
      <c r="R171" s="18"/>
      <c r="S171" s="3"/>
      <c r="T171" s="3"/>
      <c r="U171" s="3"/>
      <c r="V171" s="3"/>
      <c r="W171" s="3"/>
      <c r="X171" s="3"/>
      <c r="Y171" s="3"/>
    </row>
    <row r="172" spans="3:25" x14ac:dyDescent="0.3">
      <c r="C172" s="10"/>
      <c r="D172" s="20"/>
      <c r="E172" s="20"/>
      <c r="F172" s="20"/>
      <c r="G172" s="133"/>
      <c r="H172" s="21"/>
      <c r="I172" s="20"/>
      <c r="J172" s="20"/>
      <c r="K172" s="20"/>
      <c r="L172" s="20"/>
      <c r="M172" s="20"/>
      <c r="N172" s="20"/>
      <c r="O172" s="18"/>
      <c r="P172" s="18"/>
      <c r="Q172" s="18"/>
      <c r="R172" s="18"/>
      <c r="S172" s="3"/>
      <c r="T172" s="3"/>
      <c r="U172" s="3"/>
      <c r="V172" s="3"/>
      <c r="W172" s="3"/>
      <c r="X172" s="3"/>
      <c r="Y172" s="3"/>
    </row>
    <row r="173" spans="3:25" x14ac:dyDescent="0.3">
      <c r="C173" s="10"/>
      <c r="D173" s="20"/>
      <c r="E173" s="20"/>
      <c r="F173" s="20"/>
      <c r="G173" s="133"/>
      <c r="H173" s="21"/>
      <c r="I173" s="20"/>
      <c r="J173" s="20"/>
      <c r="K173" s="20"/>
      <c r="L173" s="20"/>
      <c r="M173" s="20"/>
      <c r="N173" s="20"/>
      <c r="O173" s="18"/>
      <c r="P173" s="18"/>
      <c r="Q173" s="18"/>
      <c r="R173" s="18"/>
      <c r="S173" s="3"/>
      <c r="T173" s="3"/>
      <c r="U173" s="3"/>
      <c r="V173" s="3"/>
      <c r="W173" s="3"/>
      <c r="X173" s="3"/>
      <c r="Y173" s="3"/>
    </row>
    <row r="174" spans="3:25" x14ac:dyDescent="0.3">
      <c r="C174" s="10"/>
      <c r="D174" s="20"/>
      <c r="E174" s="20"/>
      <c r="F174" s="20"/>
      <c r="G174" s="133"/>
      <c r="H174" s="21"/>
      <c r="I174" s="20"/>
      <c r="J174" s="20"/>
      <c r="K174" s="20"/>
      <c r="L174" s="20"/>
      <c r="M174" s="20"/>
      <c r="N174" s="20"/>
      <c r="O174" s="18"/>
      <c r="P174" s="18"/>
      <c r="Q174" s="18"/>
      <c r="R174" s="18"/>
      <c r="S174" s="3"/>
      <c r="T174" s="3"/>
      <c r="U174" s="3"/>
      <c r="V174" s="3"/>
      <c r="W174" s="3"/>
      <c r="X174" s="3"/>
      <c r="Y174" s="3"/>
    </row>
    <row r="175" spans="3:25" x14ac:dyDescent="0.3">
      <c r="C175" s="10"/>
      <c r="D175" s="20"/>
      <c r="E175" s="20"/>
      <c r="F175" s="20"/>
      <c r="G175" s="133"/>
      <c r="H175" s="21"/>
      <c r="I175" s="20"/>
      <c r="J175" s="20"/>
      <c r="K175" s="20"/>
      <c r="L175" s="20"/>
      <c r="M175" s="20"/>
      <c r="N175" s="20"/>
      <c r="O175" s="18"/>
      <c r="P175" s="18"/>
      <c r="Q175" s="18"/>
      <c r="R175" s="18"/>
      <c r="S175" s="3"/>
      <c r="T175" s="3"/>
      <c r="U175" s="3"/>
      <c r="V175" s="3"/>
      <c r="W175" s="3"/>
      <c r="X175" s="3"/>
      <c r="Y175" s="3"/>
    </row>
    <row r="176" spans="3:25" x14ac:dyDescent="0.3">
      <c r="C176" s="10"/>
      <c r="D176" s="20"/>
      <c r="E176" s="20"/>
      <c r="F176" s="20"/>
      <c r="G176" s="133"/>
      <c r="H176" s="21"/>
      <c r="I176" s="20"/>
      <c r="J176" s="20"/>
      <c r="K176" s="20"/>
      <c r="L176" s="20"/>
      <c r="M176" s="20"/>
      <c r="N176" s="20"/>
      <c r="O176" s="18"/>
      <c r="P176" s="18"/>
      <c r="Q176" s="18"/>
      <c r="R176" s="18"/>
      <c r="S176" s="3"/>
      <c r="T176" s="3"/>
      <c r="U176" s="3"/>
      <c r="V176" s="3"/>
      <c r="W176" s="3"/>
      <c r="X176" s="3"/>
      <c r="Y176" s="3"/>
    </row>
    <row r="177" spans="3:25" x14ac:dyDescent="0.3">
      <c r="C177" s="10"/>
      <c r="D177" s="20"/>
      <c r="E177" s="20"/>
      <c r="F177" s="20"/>
      <c r="G177" s="133"/>
      <c r="H177" s="21"/>
      <c r="I177" s="20"/>
      <c r="J177" s="20"/>
      <c r="K177" s="20"/>
      <c r="L177" s="20"/>
      <c r="M177" s="20"/>
      <c r="N177" s="20"/>
      <c r="O177" s="18"/>
      <c r="P177" s="18"/>
      <c r="Q177" s="18"/>
      <c r="R177" s="18"/>
      <c r="S177" s="3"/>
      <c r="T177" s="3"/>
      <c r="U177" s="3"/>
      <c r="V177" s="3"/>
      <c r="W177" s="3"/>
      <c r="X177" s="3"/>
      <c r="Y177" s="3"/>
    </row>
    <row r="178" spans="3:25" x14ac:dyDescent="0.3">
      <c r="C178" s="10"/>
      <c r="D178" s="20"/>
      <c r="E178" s="20"/>
      <c r="F178" s="20"/>
      <c r="G178" s="133"/>
      <c r="H178" s="21"/>
      <c r="I178" s="20"/>
      <c r="J178" s="20"/>
      <c r="K178" s="20"/>
      <c r="L178" s="20"/>
      <c r="M178" s="20"/>
      <c r="N178" s="20"/>
      <c r="O178" s="18"/>
      <c r="P178" s="18"/>
      <c r="Q178" s="18"/>
      <c r="R178" s="18"/>
      <c r="S178" s="3"/>
      <c r="T178" s="3"/>
      <c r="U178" s="3"/>
      <c r="V178" s="3"/>
      <c r="W178" s="3"/>
      <c r="X178" s="3"/>
      <c r="Y178" s="3"/>
    </row>
    <row r="179" spans="3:25" x14ac:dyDescent="0.3">
      <c r="C179" s="10"/>
      <c r="D179" s="20"/>
      <c r="E179" s="20"/>
      <c r="F179" s="20"/>
      <c r="G179" s="133"/>
      <c r="H179" s="21"/>
      <c r="I179" s="20"/>
      <c r="J179" s="20"/>
      <c r="K179" s="20"/>
      <c r="L179" s="20"/>
      <c r="M179" s="20"/>
      <c r="N179" s="20"/>
      <c r="O179" s="18"/>
      <c r="P179" s="18"/>
      <c r="Q179" s="18"/>
      <c r="R179" s="18"/>
      <c r="S179" s="3"/>
      <c r="T179" s="3"/>
      <c r="U179" s="3"/>
      <c r="V179" s="3"/>
      <c r="W179" s="3"/>
      <c r="X179" s="3"/>
      <c r="Y179" s="3"/>
    </row>
    <row r="180" spans="3:25" x14ac:dyDescent="0.3">
      <c r="C180" s="10"/>
      <c r="D180" s="20"/>
      <c r="E180" s="20"/>
      <c r="F180" s="20"/>
      <c r="G180" s="133"/>
      <c r="H180" s="21"/>
      <c r="I180" s="20"/>
      <c r="J180" s="20"/>
      <c r="K180" s="20"/>
      <c r="L180" s="20"/>
      <c r="M180" s="20"/>
      <c r="N180" s="20"/>
      <c r="O180" s="18"/>
      <c r="P180" s="18"/>
      <c r="Q180" s="18"/>
      <c r="R180" s="18"/>
      <c r="S180" s="3"/>
      <c r="T180" s="3"/>
      <c r="U180" s="3"/>
      <c r="V180" s="3"/>
      <c r="W180" s="3"/>
      <c r="X180" s="3"/>
      <c r="Y180" s="3"/>
    </row>
    <row r="181" spans="3:25" x14ac:dyDescent="0.3">
      <c r="C181" s="10"/>
      <c r="D181" s="20"/>
      <c r="E181" s="20"/>
      <c r="F181" s="20"/>
      <c r="G181" s="133"/>
      <c r="H181" s="21"/>
      <c r="I181" s="20"/>
      <c r="J181" s="20"/>
      <c r="K181" s="20"/>
      <c r="L181" s="20"/>
      <c r="M181" s="20"/>
      <c r="N181" s="20"/>
      <c r="O181" s="18"/>
      <c r="P181" s="18"/>
      <c r="Q181" s="18"/>
      <c r="R181" s="18"/>
      <c r="S181" s="3"/>
      <c r="T181" s="3"/>
      <c r="U181" s="3"/>
      <c r="V181" s="3"/>
      <c r="W181" s="3"/>
      <c r="X181" s="3"/>
      <c r="Y181" s="3"/>
    </row>
    <row r="182" spans="3:25" x14ac:dyDescent="0.3">
      <c r="C182" s="10"/>
      <c r="D182" s="20"/>
      <c r="E182" s="20"/>
      <c r="F182" s="20"/>
      <c r="G182" s="133"/>
      <c r="H182" s="21"/>
      <c r="I182" s="20"/>
      <c r="J182" s="20"/>
      <c r="K182" s="20"/>
      <c r="L182" s="20"/>
      <c r="M182" s="20"/>
      <c r="N182" s="20"/>
      <c r="O182" s="18"/>
      <c r="P182" s="18"/>
      <c r="Q182" s="18"/>
      <c r="R182" s="18"/>
      <c r="S182" s="3"/>
      <c r="T182" s="3"/>
      <c r="U182" s="3"/>
      <c r="V182" s="3"/>
      <c r="W182" s="3"/>
      <c r="X182" s="3"/>
      <c r="Y182" s="3"/>
    </row>
    <row r="183" spans="3:25" x14ac:dyDescent="0.3">
      <c r="C183" s="10"/>
      <c r="D183" s="20"/>
      <c r="E183" s="20"/>
      <c r="F183" s="20"/>
      <c r="G183" s="133"/>
      <c r="H183" s="21"/>
      <c r="I183" s="20"/>
      <c r="J183" s="20"/>
      <c r="K183" s="20"/>
      <c r="L183" s="20"/>
      <c r="M183" s="20"/>
      <c r="N183" s="20"/>
      <c r="O183" s="18"/>
      <c r="P183" s="18"/>
      <c r="Q183" s="18"/>
      <c r="R183" s="18"/>
      <c r="S183" s="3"/>
      <c r="T183" s="3"/>
      <c r="U183" s="3"/>
      <c r="V183" s="3"/>
      <c r="W183" s="3"/>
      <c r="X183" s="3"/>
      <c r="Y183" s="3"/>
    </row>
    <row r="184" spans="3:25" x14ac:dyDescent="0.3">
      <c r="C184" s="10"/>
      <c r="D184" s="20"/>
      <c r="E184" s="20"/>
      <c r="F184" s="20"/>
      <c r="G184" s="133"/>
      <c r="H184" s="21"/>
      <c r="I184" s="20"/>
      <c r="J184" s="20"/>
      <c r="K184" s="20"/>
      <c r="L184" s="20"/>
      <c r="M184" s="20"/>
      <c r="N184" s="20"/>
      <c r="O184" s="18"/>
      <c r="P184" s="18"/>
      <c r="Q184" s="18"/>
      <c r="R184" s="18"/>
      <c r="S184" s="3"/>
      <c r="T184" s="3"/>
      <c r="U184" s="3"/>
      <c r="V184" s="3"/>
      <c r="W184" s="3"/>
      <c r="X184" s="3"/>
      <c r="Y184" s="3"/>
    </row>
    <row r="185" spans="3:25" x14ac:dyDescent="0.3">
      <c r="C185" s="10"/>
      <c r="D185" s="20"/>
      <c r="E185" s="20"/>
      <c r="F185" s="20"/>
      <c r="G185" s="133"/>
      <c r="H185" s="21"/>
      <c r="I185" s="20"/>
      <c r="J185" s="20"/>
      <c r="K185" s="20"/>
      <c r="L185" s="20"/>
      <c r="M185" s="20"/>
      <c r="N185" s="20"/>
      <c r="O185" s="18"/>
      <c r="P185" s="18"/>
      <c r="Q185" s="18"/>
      <c r="R185" s="18"/>
      <c r="S185" s="3"/>
      <c r="T185" s="3"/>
      <c r="U185" s="3"/>
      <c r="V185" s="3"/>
      <c r="W185" s="3"/>
      <c r="X185" s="3"/>
      <c r="Y185" s="3"/>
    </row>
    <row r="186" spans="3:25" x14ac:dyDescent="0.3">
      <c r="C186" s="10"/>
      <c r="D186" s="20"/>
      <c r="E186" s="20"/>
      <c r="F186" s="20"/>
      <c r="G186" s="133"/>
      <c r="H186" s="21"/>
      <c r="I186" s="20"/>
      <c r="J186" s="20"/>
      <c r="K186" s="20"/>
      <c r="L186" s="20"/>
      <c r="M186" s="20"/>
      <c r="N186" s="20"/>
      <c r="O186" s="18"/>
      <c r="P186" s="18"/>
      <c r="Q186" s="18"/>
      <c r="R186" s="18"/>
      <c r="S186" s="3"/>
      <c r="T186" s="3"/>
      <c r="U186" s="3"/>
      <c r="V186" s="3"/>
      <c r="W186" s="3"/>
      <c r="X186" s="3"/>
      <c r="Y186" s="3"/>
    </row>
    <row r="187" spans="3:25" x14ac:dyDescent="0.3">
      <c r="C187" s="10"/>
      <c r="D187" s="20"/>
      <c r="E187" s="20"/>
      <c r="F187" s="20"/>
      <c r="G187" s="133"/>
      <c r="H187" s="21"/>
      <c r="I187" s="20"/>
      <c r="J187" s="20"/>
      <c r="K187" s="20"/>
      <c r="L187" s="20"/>
      <c r="M187" s="20"/>
      <c r="N187" s="20"/>
      <c r="O187" s="18"/>
      <c r="P187" s="18"/>
      <c r="Q187" s="18"/>
      <c r="R187" s="18"/>
      <c r="S187" s="3"/>
      <c r="T187" s="3"/>
      <c r="U187" s="3"/>
      <c r="V187" s="3"/>
      <c r="W187" s="3"/>
      <c r="X187" s="3"/>
      <c r="Y187" s="3"/>
    </row>
    <row r="188" spans="3:25" x14ac:dyDescent="0.3">
      <c r="C188" s="10"/>
      <c r="D188" s="20"/>
      <c r="E188" s="20"/>
      <c r="F188" s="20"/>
      <c r="G188" s="133"/>
      <c r="H188" s="21"/>
      <c r="I188" s="20"/>
      <c r="J188" s="20"/>
      <c r="K188" s="20"/>
      <c r="L188" s="20"/>
      <c r="M188" s="20"/>
      <c r="N188" s="20"/>
      <c r="O188" s="18"/>
      <c r="P188" s="18"/>
      <c r="Q188" s="18"/>
      <c r="R188" s="18"/>
      <c r="S188" s="3"/>
      <c r="T188" s="3"/>
      <c r="U188" s="3"/>
      <c r="V188" s="3"/>
      <c r="W188" s="3"/>
      <c r="X188" s="3"/>
      <c r="Y188" s="3"/>
    </row>
    <row r="189" spans="3:25" x14ac:dyDescent="0.3">
      <c r="C189" s="10"/>
      <c r="D189" s="20"/>
      <c r="E189" s="20"/>
      <c r="F189" s="20"/>
      <c r="G189" s="133"/>
      <c r="H189" s="21"/>
      <c r="I189" s="20"/>
      <c r="J189" s="20"/>
      <c r="K189" s="20"/>
      <c r="L189" s="20"/>
      <c r="M189" s="20"/>
      <c r="N189" s="20"/>
      <c r="O189" s="18"/>
      <c r="P189" s="18"/>
      <c r="Q189" s="18"/>
      <c r="R189" s="18"/>
      <c r="S189" s="3"/>
      <c r="T189" s="3"/>
      <c r="U189" s="3"/>
      <c r="V189" s="3"/>
      <c r="W189" s="3"/>
      <c r="X189" s="3"/>
      <c r="Y189" s="3"/>
    </row>
    <row r="190" spans="3:25" x14ac:dyDescent="0.3">
      <c r="C190" s="10"/>
      <c r="D190" s="20"/>
      <c r="E190" s="20"/>
      <c r="F190" s="20"/>
      <c r="G190" s="133"/>
      <c r="H190" s="21"/>
      <c r="I190" s="20"/>
      <c r="J190" s="20"/>
      <c r="K190" s="20"/>
      <c r="L190" s="20"/>
      <c r="M190" s="20"/>
      <c r="N190" s="20"/>
      <c r="O190" s="18"/>
      <c r="P190" s="18"/>
      <c r="Q190" s="18"/>
      <c r="R190" s="18"/>
      <c r="S190" s="3"/>
      <c r="T190" s="3"/>
      <c r="U190" s="3"/>
      <c r="V190" s="3"/>
      <c r="W190" s="3"/>
      <c r="X190" s="3"/>
      <c r="Y190" s="3"/>
    </row>
    <row r="191" spans="3:25" x14ac:dyDescent="0.3">
      <c r="C191" s="10"/>
      <c r="D191" s="20"/>
      <c r="E191" s="20"/>
      <c r="F191" s="20"/>
      <c r="G191" s="133"/>
      <c r="H191" s="21"/>
      <c r="I191" s="20"/>
      <c r="J191" s="20"/>
      <c r="K191" s="20"/>
      <c r="L191" s="20"/>
      <c r="M191" s="20"/>
      <c r="N191" s="20"/>
      <c r="O191" s="18"/>
      <c r="P191" s="18"/>
      <c r="Q191" s="18"/>
      <c r="R191" s="18"/>
      <c r="S191" s="3"/>
      <c r="T191" s="3"/>
      <c r="U191" s="3"/>
      <c r="V191" s="3"/>
      <c r="W191" s="3"/>
      <c r="X191" s="3"/>
      <c r="Y191" s="3"/>
    </row>
    <row r="192" spans="3:25" x14ac:dyDescent="0.3">
      <c r="C192" s="10"/>
      <c r="D192" s="20"/>
      <c r="E192" s="20"/>
      <c r="F192" s="20"/>
      <c r="G192" s="133"/>
      <c r="H192" s="21"/>
      <c r="I192" s="20"/>
      <c r="J192" s="20"/>
      <c r="K192" s="20"/>
      <c r="L192" s="20"/>
      <c r="M192" s="20"/>
      <c r="N192" s="20"/>
      <c r="O192" s="18"/>
      <c r="P192" s="18"/>
      <c r="Q192" s="18"/>
      <c r="R192" s="18"/>
      <c r="S192" s="3"/>
      <c r="T192" s="3"/>
      <c r="U192" s="3"/>
      <c r="V192" s="3"/>
      <c r="W192" s="3"/>
      <c r="X192" s="3"/>
      <c r="Y192" s="3"/>
    </row>
    <row r="193" spans="3:25" x14ac:dyDescent="0.3">
      <c r="C193" s="10"/>
      <c r="D193" s="20"/>
      <c r="E193" s="20"/>
      <c r="F193" s="20"/>
      <c r="G193" s="133"/>
      <c r="H193" s="21"/>
      <c r="I193" s="20"/>
      <c r="J193" s="20"/>
      <c r="K193" s="20"/>
      <c r="L193" s="20"/>
      <c r="M193" s="20"/>
      <c r="N193" s="20"/>
      <c r="O193" s="18"/>
      <c r="P193" s="18"/>
      <c r="Q193" s="18"/>
      <c r="R193" s="18"/>
      <c r="S193" s="3"/>
      <c r="T193" s="3"/>
      <c r="U193" s="3"/>
      <c r="V193" s="3"/>
      <c r="W193" s="3"/>
      <c r="X193" s="3"/>
      <c r="Y193" s="3"/>
    </row>
    <row r="194" spans="3:25" x14ac:dyDescent="0.3">
      <c r="C194" s="10"/>
      <c r="D194" s="20"/>
      <c r="E194" s="20"/>
      <c r="F194" s="20"/>
      <c r="G194" s="133"/>
      <c r="H194" s="21"/>
      <c r="I194" s="20"/>
      <c r="J194" s="20"/>
      <c r="K194" s="20"/>
      <c r="L194" s="20"/>
      <c r="M194" s="20"/>
      <c r="N194" s="20"/>
      <c r="O194" s="18"/>
      <c r="P194" s="18"/>
      <c r="Q194" s="18"/>
      <c r="R194" s="18"/>
      <c r="S194" s="3"/>
      <c r="T194" s="3"/>
      <c r="U194" s="3"/>
      <c r="V194" s="3"/>
      <c r="W194" s="3"/>
      <c r="X194" s="3"/>
      <c r="Y194" s="3"/>
    </row>
    <row r="195" spans="3:25" x14ac:dyDescent="0.3">
      <c r="C195" s="10"/>
      <c r="D195" s="20"/>
      <c r="E195" s="20"/>
      <c r="F195" s="20"/>
      <c r="G195" s="133"/>
      <c r="H195" s="21"/>
      <c r="I195" s="20"/>
      <c r="J195" s="20"/>
      <c r="K195" s="20"/>
      <c r="L195" s="20"/>
      <c r="M195" s="20"/>
      <c r="N195" s="20"/>
      <c r="O195" s="18"/>
      <c r="P195" s="18"/>
      <c r="Q195" s="18"/>
      <c r="R195" s="18"/>
      <c r="S195" s="3"/>
      <c r="T195" s="3"/>
      <c r="U195" s="3"/>
      <c r="V195" s="3"/>
      <c r="W195" s="3"/>
      <c r="X195" s="3"/>
      <c r="Y195" s="3"/>
    </row>
    <row r="196" spans="3:25" x14ac:dyDescent="0.3">
      <c r="C196" s="10"/>
      <c r="D196" s="20"/>
      <c r="E196" s="20"/>
      <c r="F196" s="20"/>
      <c r="G196" s="133"/>
      <c r="H196" s="21"/>
      <c r="I196" s="20"/>
      <c r="J196" s="20"/>
      <c r="K196" s="20"/>
      <c r="L196" s="20"/>
      <c r="M196" s="20"/>
      <c r="N196" s="20"/>
      <c r="O196" s="18"/>
      <c r="P196" s="18"/>
      <c r="Q196" s="18"/>
      <c r="R196" s="18"/>
      <c r="S196" s="3"/>
      <c r="T196" s="3"/>
      <c r="U196" s="3"/>
      <c r="V196" s="3"/>
      <c r="W196" s="3"/>
      <c r="X196" s="3"/>
      <c r="Y196" s="3"/>
    </row>
    <row r="197" spans="3:25" x14ac:dyDescent="0.3">
      <c r="C197" s="10"/>
      <c r="D197" s="20"/>
      <c r="E197" s="20"/>
      <c r="F197" s="20"/>
      <c r="G197" s="133"/>
      <c r="H197" s="21"/>
      <c r="I197" s="20"/>
      <c r="J197" s="20"/>
      <c r="K197" s="20"/>
      <c r="L197" s="20"/>
      <c r="M197" s="20"/>
      <c r="N197" s="20"/>
      <c r="O197" s="18"/>
      <c r="P197" s="18"/>
      <c r="Q197" s="18"/>
      <c r="R197" s="18"/>
      <c r="S197" s="3"/>
      <c r="T197" s="3"/>
      <c r="U197" s="3"/>
      <c r="V197" s="3"/>
      <c r="W197" s="3"/>
      <c r="X197" s="3"/>
      <c r="Y197" s="3"/>
    </row>
    <row r="198" spans="3:25" x14ac:dyDescent="0.3">
      <c r="C198" s="10"/>
      <c r="D198" s="20"/>
      <c r="E198" s="20"/>
      <c r="F198" s="20"/>
      <c r="G198" s="133"/>
      <c r="H198" s="21"/>
      <c r="I198" s="20"/>
      <c r="J198" s="20"/>
      <c r="K198" s="20"/>
      <c r="L198" s="20"/>
      <c r="M198" s="20"/>
      <c r="N198" s="20"/>
      <c r="O198" s="18"/>
      <c r="P198" s="18"/>
      <c r="Q198" s="18"/>
      <c r="R198" s="18"/>
      <c r="S198" s="3"/>
      <c r="T198" s="3"/>
      <c r="U198" s="3"/>
      <c r="V198" s="3"/>
      <c r="W198" s="3"/>
      <c r="X198" s="3"/>
      <c r="Y198" s="3"/>
    </row>
    <row r="199" spans="3:25" x14ac:dyDescent="0.3">
      <c r="C199" s="10"/>
      <c r="D199" s="20"/>
      <c r="E199" s="20"/>
      <c r="F199" s="20"/>
      <c r="G199" s="133"/>
      <c r="H199" s="21"/>
      <c r="I199" s="20"/>
      <c r="J199" s="20"/>
      <c r="K199" s="20"/>
      <c r="L199" s="20"/>
      <c r="M199" s="20"/>
      <c r="N199" s="20"/>
      <c r="O199" s="18"/>
      <c r="P199" s="18"/>
      <c r="Q199" s="18"/>
      <c r="R199" s="18"/>
      <c r="S199" s="3"/>
      <c r="T199" s="3"/>
      <c r="U199" s="3"/>
      <c r="V199" s="3"/>
      <c r="W199" s="3"/>
      <c r="X199" s="3"/>
      <c r="Y199" s="3"/>
    </row>
    <row r="200" spans="3:25" x14ac:dyDescent="0.3">
      <c r="C200" s="10"/>
      <c r="D200" s="20"/>
      <c r="E200" s="20"/>
      <c r="F200" s="20"/>
      <c r="G200" s="133"/>
      <c r="H200" s="21"/>
      <c r="I200" s="20"/>
      <c r="J200" s="20"/>
      <c r="K200" s="20"/>
      <c r="L200" s="20"/>
      <c r="M200" s="20"/>
      <c r="N200" s="20"/>
      <c r="O200" s="18"/>
      <c r="P200" s="18"/>
      <c r="Q200" s="18"/>
      <c r="R200" s="18"/>
      <c r="S200" s="3"/>
      <c r="T200" s="3"/>
      <c r="U200" s="3"/>
      <c r="V200" s="3"/>
      <c r="W200" s="3"/>
      <c r="X200" s="3"/>
      <c r="Y200" s="3"/>
    </row>
    <row r="201" spans="3:25" x14ac:dyDescent="0.3">
      <c r="C201" s="10"/>
      <c r="D201" s="20"/>
      <c r="E201" s="20"/>
      <c r="F201" s="20"/>
      <c r="G201" s="133"/>
      <c r="H201" s="21"/>
      <c r="I201" s="20"/>
      <c r="J201" s="20"/>
      <c r="K201" s="20"/>
      <c r="L201" s="20"/>
      <c r="M201" s="20"/>
      <c r="N201" s="20"/>
      <c r="O201" s="18"/>
      <c r="P201" s="18"/>
      <c r="Q201" s="18"/>
      <c r="R201" s="18"/>
      <c r="S201" s="3"/>
      <c r="T201" s="3"/>
      <c r="U201" s="3"/>
      <c r="V201" s="3"/>
      <c r="W201" s="3"/>
      <c r="X201" s="3"/>
      <c r="Y201" s="3"/>
    </row>
    <row r="202" spans="3:25" x14ac:dyDescent="0.3">
      <c r="C202" s="10"/>
      <c r="D202" s="20"/>
      <c r="E202" s="20"/>
      <c r="F202" s="20"/>
      <c r="G202" s="133"/>
      <c r="H202" s="21"/>
      <c r="I202" s="20"/>
      <c r="J202" s="20"/>
      <c r="K202" s="20"/>
      <c r="L202" s="20"/>
      <c r="M202" s="20"/>
      <c r="N202" s="20"/>
      <c r="O202" s="18"/>
      <c r="P202" s="18"/>
      <c r="Q202" s="18"/>
      <c r="R202" s="18"/>
      <c r="S202" s="3"/>
      <c r="T202" s="3"/>
      <c r="U202" s="3"/>
      <c r="V202" s="3"/>
      <c r="W202" s="3"/>
      <c r="X202" s="3"/>
      <c r="Y202" s="3"/>
    </row>
    <row r="203" spans="3:25" x14ac:dyDescent="0.3">
      <c r="C203" s="10"/>
      <c r="D203" s="20"/>
      <c r="E203" s="20"/>
      <c r="F203" s="20"/>
      <c r="G203" s="133"/>
      <c r="H203" s="21"/>
      <c r="I203" s="20"/>
      <c r="J203" s="20"/>
      <c r="K203" s="20"/>
      <c r="L203" s="20"/>
      <c r="M203" s="20"/>
      <c r="N203" s="20"/>
      <c r="O203" s="18"/>
      <c r="P203" s="18"/>
      <c r="Q203" s="18"/>
      <c r="R203" s="18"/>
      <c r="S203" s="3"/>
      <c r="T203" s="3"/>
      <c r="U203" s="3"/>
      <c r="V203" s="3"/>
      <c r="W203" s="3"/>
      <c r="X203" s="3"/>
      <c r="Y203" s="3"/>
    </row>
    <row r="204" spans="3:25" x14ac:dyDescent="0.3">
      <c r="C204" s="10"/>
      <c r="D204" s="20"/>
      <c r="E204" s="20"/>
      <c r="F204" s="20"/>
      <c r="G204" s="133"/>
      <c r="H204" s="21"/>
      <c r="I204" s="20"/>
      <c r="J204" s="20"/>
      <c r="K204" s="20"/>
      <c r="L204" s="20"/>
      <c r="M204" s="20"/>
      <c r="N204" s="20"/>
      <c r="O204" s="18"/>
      <c r="P204" s="18"/>
      <c r="Q204" s="18"/>
      <c r="R204" s="18"/>
      <c r="S204" s="3"/>
      <c r="T204" s="3"/>
      <c r="U204" s="3"/>
      <c r="V204" s="3"/>
      <c r="W204" s="3"/>
      <c r="X204" s="3"/>
      <c r="Y204" s="3"/>
    </row>
    <row r="205" spans="3:25" x14ac:dyDescent="0.3">
      <c r="C205" s="10"/>
      <c r="D205" s="20"/>
      <c r="E205" s="20"/>
      <c r="F205" s="20"/>
      <c r="G205" s="133"/>
      <c r="H205" s="21"/>
      <c r="I205" s="20"/>
      <c r="J205" s="20"/>
      <c r="K205" s="20"/>
      <c r="L205" s="20"/>
      <c r="M205" s="20"/>
      <c r="N205" s="20"/>
      <c r="O205" s="18"/>
      <c r="P205" s="18"/>
      <c r="Q205" s="18"/>
      <c r="R205" s="18"/>
      <c r="S205" s="3"/>
      <c r="T205" s="3"/>
      <c r="U205" s="3"/>
      <c r="V205" s="3"/>
      <c r="W205" s="3"/>
      <c r="X205" s="3"/>
      <c r="Y205" s="3"/>
    </row>
    <row r="206" spans="3:25" x14ac:dyDescent="0.3">
      <c r="C206" s="10"/>
      <c r="D206" s="20"/>
      <c r="E206" s="20"/>
      <c r="F206" s="20"/>
      <c r="G206" s="133"/>
      <c r="H206" s="21"/>
      <c r="I206" s="20"/>
      <c r="J206" s="20"/>
      <c r="K206" s="20"/>
      <c r="L206" s="20"/>
      <c r="M206" s="20"/>
      <c r="N206" s="20"/>
      <c r="O206" s="18"/>
      <c r="P206" s="18"/>
      <c r="Q206" s="18"/>
      <c r="R206" s="18"/>
      <c r="S206" s="3"/>
      <c r="T206" s="3"/>
      <c r="U206" s="3"/>
      <c r="V206" s="3"/>
      <c r="W206" s="3"/>
      <c r="X206" s="3"/>
      <c r="Y206" s="3"/>
    </row>
    <row r="207" spans="3:25" x14ac:dyDescent="0.3">
      <c r="C207" s="10"/>
      <c r="D207" s="10"/>
      <c r="E207" s="10"/>
      <c r="F207" s="10"/>
      <c r="G207" s="130"/>
      <c r="H207" s="17"/>
      <c r="I207" s="10"/>
      <c r="J207" s="10"/>
      <c r="K207" s="10"/>
      <c r="L207" s="10"/>
      <c r="M207" s="10"/>
      <c r="N207" s="10"/>
      <c r="O207" s="8"/>
      <c r="P207" s="8"/>
      <c r="Q207" s="8"/>
      <c r="R207" s="8"/>
    </row>
    <row r="208" spans="3:25" x14ac:dyDescent="0.3">
      <c r="C208" s="10"/>
      <c r="D208" s="10"/>
      <c r="E208" s="10"/>
      <c r="F208" s="10"/>
      <c r="G208" s="130"/>
      <c r="H208" s="17"/>
      <c r="I208" s="10"/>
      <c r="J208" s="10"/>
      <c r="K208" s="10"/>
      <c r="L208" s="10"/>
      <c r="M208" s="10"/>
      <c r="N208" s="10"/>
      <c r="O208" s="8"/>
      <c r="P208" s="8"/>
      <c r="Q208" s="8"/>
      <c r="R208" s="8"/>
    </row>
    <row r="209" spans="3:18" x14ac:dyDescent="0.3">
      <c r="C209" s="10"/>
      <c r="D209" s="10"/>
      <c r="E209" s="10"/>
      <c r="F209" s="10"/>
      <c r="G209" s="130"/>
      <c r="H209" s="17"/>
      <c r="I209" s="10"/>
      <c r="J209" s="10"/>
      <c r="K209" s="10"/>
      <c r="L209" s="10"/>
      <c r="M209" s="10"/>
      <c r="N209" s="10"/>
      <c r="O209" s="8"/>
      <c r="P209" s="8"/>
      <c r="Q209" s="8"/>
      <c r="R209" s="8"/>
    </row>
    <row r="210" spans="3:18" x14ac:dyDescent="0.3">
      <c r="C210" s="10"/>
      <c r="D210" s="10"/>
      <c r="E210" s="10"/>
      <c r="F210" s="10"/>
      <c r="G210" s="130"/>
      <c r="H210" s="17"/>
      <c r="I210" s="10"/>
      <c r="J210" s="10"/>
      <c r="K210" s="10"/>
      <c r="L210" s="10"/>
      <c r="M210" s="10"/>
      <c r="N210" s="10"/>
      <c r="O210" s="8"/>
      <c r="P210" s="8"/>
      <c r="Q210" s="8"/>
      <c r="R210" s="8"/>
    </row>
    <row r="211" spans="3:18" x14ac:dyDescent="0.3">
      <c r="C211" s="10"/>
      <c r="D211" s="10"/>
      <c r="E211" s="10"/>
      <c r="F211" s="10"/>
      <c r="G211" s="130"/>
      <c r="H211" s="17"/>
      <c r="I211" s="10"/>
      <c r="J211" s="10"/>
      <c r="K211" s="10"/>
      <c r="L211" s="10"/>
      <c r="M211" s="10"/>
      <c r="N211" s="10"/>
      <c r="O211" s="8"/>
      <c r="P211" s="8"/>
      <c r="Q211" s="8"/>
      <c r="R211" s="8"/>
    </row>
    <row r="212" spans="3:18" x14ac:dyDescent="0.3">
      <c r="C212" s="10"/>
      <c r="D212" s="10"/>
      <c r="E212" s="10"/>
      <c r="F212" s="10"/>
      <c r="G212" s="130"/>
      <c r="H212" s="17"/>
      <c r="I212" s="10"/>
      <c r="J212" s="10"/>
      <c r="K212" s="10"/>
      <c r="L212" s="10"/>
      <c r="M212" s="10"/>
      <c r="N212" s="10"/>
      <c r="O212" s="8"/>
      <c r="P212" s="8"/>
      <c r="Q212" s="8"/>
      <c r="R212" s="8"/>
    </row>
    <row r="213" spans="3:18" x14ac:dyDescent="0.3">
      <c r="C213" s="10"/>
      <c r="D213" s="10"/>
      <c r="E213" s="10"/>
      <c r="F213" s="10"/>
      <c r="G213" s="130"/>
      <c r="H213" s="17"/>
      <c r="I213" s="10"/>
      <c r="J213" s="10"/>
      <c r="K213" s="10"/>
      <c r="L213" s="10"/>
      <c r="M213" s="10"/>
      <c r="N213" s="10"/>
      <c r="O213" s="8"/>
      <c r="P213" s="8"/>
      <c r="Q213" s="8"/>
      <c r="R213" s="8"/>
    </row>
    <row r="214" spans="3:18" x14ac:dyDescent="0.3">
      <c r="C214" s="10"/>
      <c r="D214" s="10"/>
      <c r="E214" s="10"/>
      <c r="F214" s="10"/>
      <c r="G214" s="130"/>
      <c r="H214" s="17"/>
      <c r="I214" s="10"/>
      <c r="J214" s="10"/>
      <c r="K214" s="10"/>
      <c r="L214" s="10"/>
      <c r="M214" s="10"/>
      <c r="N214" s="10"/>
      <c r="O214" s="8"/>
      <c r="P214" s="8"/>
      <c r="Q214" s="8"/>
      <c r="R214" s="8"/>
    </row>
    <row r="215" spans="3:18" x14ac:dyDescent="0.3">
      <c r="C215" s="10"/>
      <c r="D215" s="10"/>
      <c r="E215" s="10"/>
      <c r="F215" s="10"/>
      <c r="G215" s="130"/>
      <c r="H215" s="17"/>
      <c r="I215" s="10"/>
      <c r="J215" s="10"/>
      <c r="K215" s="10"/>
      <c r="L215" s="10"/>
      <c r="M215" s="10"/>
      <c r="N215" s="10"/>
      <c r="O215" s="8"/>
      <c r="P215" s="8"/>
      <c r="Q215" s="8"/>
      <c r="R215" s="8"/>
    </row>
    <row r="216" spans="3:18" x14ac:dyDescent="0.3">
      <c r="C216" s="1"/>
      <c r="D216" s="1"/>
      <c r="E216" s="1"/>
      <c r="F216" s="1"/>
      <c r="G216" s="134"/>
      <c r="H216" s="5"/>
      <c r="I216" s="1"/>
      <c r="J216" s="1"/>
      <c r="K216" s="1"/>
      <c r="L216" s="1"/>
      <c r="M216" s="1"/>
      <c r="N216" s="1"/>
    </row>
    <row r="217" spans="3:18" x14ac:dyDescent="0.3">
      <c r="C217" s="1"/>
      <c r="D217" s="1"/>
      <c r="E217" s="1"/>
      <c r="F217" s="1"/>
      <c r="G217" s="134"/>
      <c r="H217" s="5"/>
      <c r="I217" s="1"/>
      <c r="J217" s="1"/>
      <c r="K217" s="1"/>
      <c r="L217" s="1"/>
      <c r="M217" s="1"/>
      <c r="N217" s="1"/>
    </row>
    <row r="218" spans="3:18" x14ac:dyDescent="0.3">
      <c r="C218" s="1"/>
      <c r="D218" s="1"/>
      <c r="E218" s="1"/>
      <c r="F218" s="1"/>
      <c r="G218" s="134"/>
      <c r="H218" s="5"/>
      <c r="I218" s="1"/>
      <c r="J218" s="1"/>
      <c r="K218" s="1"/>
      <c r="L218" s="1"/>
      <c r="M218" s="1"/>
      <c r="N218" s="1"/>
    </row>
    <row r="219" spans="3:18" x14ac:dyDescent="0.3">
      <c r="C219" s="1"/>
      <c r="D219" s="1"/>
      <c r="E219" s="1"/>
      <c r="F219" s="1"/>
      <c r="G219" s="134"/>
      <c r="H219" s="5"/>
      <c r="I219" s="1"/>
      <c r="J219" s="1"/>
      <c r="K219" s="1"/>
      <c r="L219" s="1"/>
      <c r="M219" s="1"/>
      <c r="N219" s="1"/>
    </row>
    <row r="220" spans="3:18" x14ac:dyDescent="0.3">
      <c r="C220" s="1"/>
      <c r="D220" s="1"/>
      <c r="E220" s="1"/>
      <c r="F220" s="1"/>
      <c r="G220" s="134"/>
      <c r="H220" s="5"/>
      <c r="I220" s="1"/>
      <c r="J220" s="1"/>
      <c r="K220" s="1"/>
      <c r="L220" s="1"/>
      <c r="M220" s="1"/>
      <c r="N220" s="1"/>
    </row>
    <row r="221" spans="3:18" x14ac:dyDescent="0.3">
      <c r="C221" s="1"/>
      <c r="D221" s="1"/>
      <c r="E221" s="1"/>
      <c r="F221" s="1"/>
      <c r="G221" s="134"/>
      <c r="H221" s="5"/>
      <c r="I221" s="1"/>
      <c r="J221" s="1"/>
      <c r="K221" s="1"/>
      <c r="L221" s="1"/>
      <c r="M221" s="1"/>
      <c r="N221" s="1"/>
    </row>
    <row r="222" spans="3:18" x14ac:dyDescent="0.3">
      <c r="C222" s="1"/>
      <c r="D222" s="1"/>
      <c r="E222" s="1"/>
      <c r="F222" s="1"/>
      <c r="G222" s="134"/>
      <c r="H222" s="5"/>
      <c r="I222" s="1"/>
      <c r="J222" s="1"/>
      <c r="K222" s="1"/>
      <c r="L222" s="1"/>
      <c r="M222" s="1"/>
      <c r="N222" s="1"/>
    </row>
    <row r="223" spans="3:18" x14ac:dyDescent="0.3">
      <c r="C223" s="1"/>
      <c r="D223" s="1"/>
      <c r="E223" s="1"/>
      <c r="F223" s="1"/>
      <c r="G223" s="134"/>
      <c r="H223" s="5"/>
      <c r="I223" s="1"/>
      <c r="J223" s="1"/>
      <c r="K223" s="1"/>
      <c r="L223" s="1"/>
      <c r="M223" s="1"/>
      <c r="N223" s="1"/>
    </row>
    <row r="224" spans="3:18" x14ac:dyDescent="0.3">
      <c r="C224" s="1"/>
      <c r="D224" s="1"/>
      <c r="E224" s="1"/>
      <c r="F224" s="1"/>
      <c r="G224" s="134"/>
      <c r="H224" s="5"/>
      <c r="I224" s="1"/>
      <c r="J224" s="1"/>
      <c r="K224" s="1"/>
      <c r="L224" s="1"/>
      <c r="M224" s="1"/>
      <c r="N224" s="1"/>
    </row>
    <row r="225" spans="3:14" x14ac:dyDescent="0.3">
      <c r="C225" s="1"/>
      <c r="D225" s="1"/>
      <c r="E225" s="1"/>
      <c r="F225" s="1"/>
      <c r="G225" s="134"/>
      <c r="H225" s="5"/>
      <c r="I225" s="1"/>
      <c r="J225" s="1"/>
      <c r="K225" s="1"/>
      <c r="L225" s="1"/>
      <c r="M225" s="1"/>
      <c r="N225" s="1"/>
    </row>
    <row r="226" spans="3:14" x14ac:dyDescent="0.3">
      <c r="C226" s="1"/>
      <c r="D226" s="1"/>
      <c r="E226" s="1"/>
      <c r="F226" s="1"/>
      <c r="G226" s="134"/>
      <c r="H226" s="5"/>
      <c r="I226" s="1"/>
      <c r="J226" s="1"/>
      <c r="K226" s="1"/>
      <c r="L226" s="1"/>
      <c r="M226" s="1"/>
      <c r="N226" s="1"/>
    </row>
    <row r="227" spans="3:14" x14ac:dyDescent="0.3">
      <c r="C227" s="1"/>
      <c r="D227" s="1"/>
      <c r="E227" s="1"/>
      <c r="F227" s="1"/>
      <c r="G227" s="134"/>
      <c r="H227" s="5"/>
      <c r="I227" s="1"/>
      <c r="J227" s="1"/>
      <c r="K227" s="1"/>
      <c r="L227" s="1"/>
      <c r="M227" s="1"/>
      <c r="N227" s="1"/>
    </row>
    <row r="228" spans="3:14" x14ac:dyDescent="0.3">
      <c r="C228" s="1"/>
      <c r="D228" s="1"/>
      <c r="E228" s="1"/>
      <c r="F228" s="1"/>
      <c r="G228" s="134"/>
      <c r="H228" s="5"/>
      <c r="I228" s="1"/>
      <c r="J228" s="1"/>
      <c r="K228" s="1"/>
      <c r="L228" s="1"/>
      <c r="M228" s="1"/>
      <c r="N228" s="1"/>
    </row>
    <row r="229" spans="3:14" x14ac:dyDescent="0.3">
      <c r="C229" s="1"/>
      <c r="D229" s="1"/>
      <c r="E229" s="1"/>
      <c r="F229" s="1"/>
      <c r="G229" s="134"/>
      <c r="H229" s="5"/>
      <c r="I229" s="1"/>
      <c r="J229" s="1"/>
      <c r="K229" s="1"/>
      <c r="L229" s="1"/>
      <c r="M229" s="1"/>
      <c r="N229" s="1"/>
    </row>
    <row r="230" spans="3:14" x14ac:dyDescent="0.3">
      <c r="C230" s="1"/>
      <c r="D230" s="1"/>
      <c r="E230" s="1"/>
      <c r="F230" s="1"/>
      <c r="G230" s="134"/>
      <c r="H230" s="5"/>
      <c r="I230" s="1"/>
      <c r="J230" s="1"/>
      <c r="K230" s="1"/>
      <c r="L230" s="1"/>
      <c r="M230" s="1"/>
      <c r="N230" s="1"/>
    </row>
    <row r="231" spans="3:14" x14ac:dyDescent="0.3">
      <c r="C231" s="1"/>
      <c r="D231" s="1"/>
      <c r="E231" s="1"/>
      <c r="F231" s="1"/>
      <c r="G231" s="134"/>
      <c r="H231" s="5"/>
      <c r="I231" s="1"/>
      <c r="J231" s="1"/>
      <c r="K231" s="1"/>
      <c r="L231" s="1"/>
      <c r="M231" s="1"/>
      <c r="N231" s="1"/>
    </row>
    <row r="232" spans="3:14" x14ac:dyDescent="0.3">
      <c r="C232" s="1"/>
      <c r="D232" s="1"/>
      <c r="E232" s="1"/>
      <c r="F232" s="1"/>
      <c r="G232" s="134"/>
      <c r="H232" s="5"/>
      <c r="I232" s="1"/>
      <c r="J232" s="1"/>
      <c r="K232" s="1"/>
      <c r="L232" s="1"/>
      <c r="M232" s="1"/>
      <c r="N232" s="1"/>
    </row>
    <row r="233" spans="3:14" x14ac:dyDescent="0.3">
      <c r="C233" s="1"/>
      <c r="D233" s="1"/>
      <c r="E233" s="1"/>
      <c r="F233" s="1"/>
      <c r="G233" s="134"/>
      <c r="H233" s="5"/>
      <c r="I233" s="1"/>
      <c r="J233" s="1"/>
      <c r="K233" s="1"/>
      <c r="L233" s="1"/>
      <c r="M233" s="1"/>
      <c r="N233" s="1"/>
    </row>
    <row r="234" spans="3:14" x14ac:dyDescent="0.3">
      <c r="C234" s="1"/>
      <c r="D234" s="1"/>
      <c r="E234" s="1"/>
      <c r="F234" s="1"/>
      <c r="G234" s="134"/>
      <c r="H234" s="5"/>
      <c r="I234" s="1"/>
      <c r="J234" s="1"/>
      <c r="K234" s="1"/>
      <c r="L234" s="1"/>
      <c r="M234" s="1"/>
      <c r="N234" s="1"/>
    </row>
    <row r="235" spans="3:14" x14ac:dyDescent="0.3">
      <c r="C235" s="1"/>
      <c r="D235" s="1"/>
      <c r="E235" s="1"/>
      <c r="F235" s="1"/>
      <c r="G235" s="134"/>
      <c r="H235" s="5"/>
      <c r="I235" s="1"/>
      <c r="J235" s="1"/>
      <c r="K235" s="1"/>
      <c r="L235" s="1"/>
      <c r="M235" s="1"/>
      <c r="N235" s="1"/>
    </row>
    <row r="236" spans="3:14" x14ac:dyDescent="0.3">
      <c r="C236" s="1"/>
      <c r="D236" s="1"/>
      <c r="E236" s="1"/>
      <c r="F236" s="1"/>
      <c r="G236" s="134"/>
      <c r="H236" s="5"/>
      <c r="I236" s="1"/>
      <c r="J236" s="1"/>
      <c r="K236" s="1"/>
      <c r="L236" s="1"/>
      <c r="M236" s="1"/>
      <c r="N236" s="1"/>
    </row>
    <row r="237" spans="3:14" x14ac:dyDescent="0.3">
      <c r="C237" s="1"/>
      <c r="D237" s="1"/>
      <c r="E237" s="1"/>
      <c r="F237" s="1"/>
      <c r="G237" s="134"/>
      <c r="H237" s="5"/>
      <c r="I237" s="1"/>
      <c r="J237" s="1"/>
      <c r="K237" s="1"/>
      <c r="L237" s="1"/>
      <c r="M237" s="1"/>
      <c r="N237" s="1"/>
    </row>
    <row r="238" spans="3:14" x14ac:dyDescent="0.3">
      <c r="C238" s="1"/>
      <c r="D238" s="1"/>
      <c r="E238" s="1"/>
      <c r="F238" s="1"/>
      <c r="G238" s="134"/>
      <c r="H238" s="5"/>
      <c r="I238" s="1"/>
      <c r="J238" s="1"/>
      <c r="K238" s="1"/>
      <c r="L238" s="1"/>
      <c r="M238" s="1"/>
      <c r="N238" s="1"/>
    </row>
    <row r="239" spans="3:14" x14ac:dyDescent="0.3">
      <c r="C239" s="1"/>
      <c r="D239" s="1"/>
      <c r="E239" s="1"/>
      <c r="F239" s="1"/>
      <c r="G239" s="134"/>
      <c r="H239" s="5"/>
      <c r="I239" s="1"/>
      <c r="J239" s="1"/>
      <c r="K239" s="1"/>
      <c r="L239" s="1"/>
      <c r="M239" s="1"/>
      <c r="N239" s="1"/>
    </row>
    <row r="240" spans="3:14" x14ac:dyDescent="0.3">
      <c r="C240" s="1"/>
      <c r="D240" s="1"/>
      <c r="E240" s="1"/>
      <c r="F240" s="1"/>
      <c r="G240" s="134"/>
      <c r="H240" s="5"/>
      <c r="I240" s="1"/>
      <c r="J240" s="1"/>
      <c r="K240" s="1"/>
      <c r="L240" s="1"/>
      <c r="M240" s="1"/>
      <c r="N240" s="1"/>
    </row>
    <row r="241" spans="3:14" x14ac:dyDescent="0.3">
      <c r="C241" s="1"/>
      <c r="D241" s="1"/>
      <c r="E241" s="1"/>
      <c r="F241" s="1"/>
      <c r="G241" s="134"/>
      <c r="H241" s="5"/>
      <c r="I241" s="1"/>
      <c r="J241" s="1"/>
      <c r="K241" s="1"/>
      <c r="L241" s="1"/>
      <c r="M241" s="1"/>
      <c r="N241" s="1"/>
    </row>
    <row r="242" spans="3:14" x14ac:dyDescent="0.3">
      <c r="C242" s="1"/>
      <c r="D242" s="1"/>
      <c r="E242" s="1"/>
      <c r="F242" s="1"/>
      <c r="G242" s="134"/>
      <c r="H242" s="5"/>
      <c r="I242" s="1"/>
      <c r="J242" s="1"/>
      <c r="K242" s="1"/>
      <c r="L242" s="1"/>
      <c r="M242" s="1"/>
      <c r="N242" s="1"/>
    </row>
    <row r="243" spans="3:14" x14ac:dyDescent="0.3">
      <c r="C243" s="1"/>
      <c r="D243" s="1"/>
      <c r="E243" s="1"/>
      <c r="F243" s="1"/>
      <c r="G243" s="134"/>
      <c r="H243" s="5"/>
      <c r="I243" s="1"/>
      <c r="J243" s="1"/>
      <c r="K243" s="1"/>
      <c r="L243" s="1"/>
      <c r="M243" s="1"/>
      <c r="N243" s="1"/>
    </row>
    <row r="244" spans="3:14" x14ac:dyDescent="0.3">
      <c r="C244" s="1"/>
      <c r="D244" s="1"/>
      <c r="E244" s="1"/>
      <c r="F244" s="1"/>
      <c r="G244" s="134"/>
      <c r="H244" s="5"/>
      <c r="I244" s="1"/>
      <c r="J244" s="1"/>
      <c r="K244" s="1"/>
      <c r="L244" s="1"/>
      <c r="M244" s="1"/>
      <c r="N244" s="1"/>
    </row>
    <row r="245" spans="3:14" x14ac:dyDescent="0.3">
      <c r="C245" s="1"/>
      <c r="D245" s="1"/>
      <c r="E245" s="1"/>
      <c r="F245" s="1"/>
      <c r="G245" s="134"/>
      <c r="H245" s="5"/>
      <c r="I245" s="1"/>
      <c r="J245" s="1"/>
      <c r="K245" s="1"/>
      <c r="L245" s="1"/>
      <c r="M245" s="1"/>
      <c r="N245" s="1"/>
    </row>
    <row r="246" spans="3:14" x14ac:dyDescent="0.3">
      <c r="C246" s="1"/>
      <c r="D246" s="1"/>
      <c r="E246" s="1"/>
      <c r="F246" s="1"/>
      <c r="G246" s="134"/>
      <c r="H246" s="5"/>
      <c r="I246" s="1"/>
      <c r="J246" s="1"/>
      <c r="K246" s="1"/>
      <c r="L246" s="1"/>
      <c r="M246" s="1"/>
      <c r="N246" s="1"/>
    </row>
    <row r="247" spans="3:14" x14ac:dyDescent="0.3">
      <c r="C247" s="1"/>
      <c r="D247" s="1"/>
      <c r="E247" s="1"/>
      <c r="F247" s="1"/>
      <c r="G247" s="134"/>
      <c r="H247" s="5"/>
      <c r="I247" s="1"/>
      <c r="J247" s="1"/>
      <c r="K247" s="1"/>
      <c r="L247" s="1"/>
      <c r="M247" s="1"/>
      <c r="N247" s="1"/>
    </row>
    <row r="248" spans="3:14" x14ac:dyDescent="0.3">
      <c r="C248" s="1"/>
      <c r="D248" s="1"/>
      <c r="E248" s="1"/>
      <c r="F248" s="1"/>
      <c r="G248" s="134"/>
      <c r="H248" s="5"/>
      <c r="I248" s="1"/>
      <c r="J248" s="1"/>
      <c r="K248" s="1"/>
      <c r="L248" s="1"/>
      <c r="M248" s="1"/>
      <c r="N248" s="1"/>
    </row>
    <row r="249" spans="3:14" x14ac:dyDescent="0.3">
      <c r="C249" s="1"/>
      <c r="D249" s="1"/>
      <c r="E249" s="1"/>
      <c r="F249" s="1"/>
      <c r="G249" s="134"/>
      <c r="H249" s="5"/>
      <c r="I249" s="1"/>
      <c r="J249" s="1"/>
      <c r="K249" s="1"/>
      <c r="L249" s="1"/>
      <c r="M249" s="1"/>
      <c r="N249" s="1"/>
    </row>
    <row r="250" spans="3:14" x14ac:dyDescent="0.3">
      <c r="C250" s="1"/>
      <c r="D250" s="1"/>
      <c r="E250" s="1"/>
      <c r="F250" s="1"/>
      <c r="G250" s="134"/>
      <c r="H250" s="5"/>
      <c r="I250" s="1"/>
      <c r="J250" s="1"/>
      <c r="K250" s="1"/>
      <c r="L250" s="1"/>
      <c r="M250" s="1"/>
      <c r="N250" s="1"/>
    </row>
    <row r="251" spans="3:14" x14ac:dyDescent="0.3">
      <c r="C251" s="1"/>
      <c r="D251" s="1"/>
      <c r="E251" s="1"/>
      <c r="F251" s="1"/>
      <c r="G251" s="134"/>
      <c r="H251" s="5"/>
      <c r="I251" s="1"/>
      <c r="J251" s="1"/>
      <c r="K251" s="1"/>
      <c r="L251" s="1"/>
      <c r="M251" s="1"/>
      <c r="N251" s="1"/>
    </row>
    <row r="252" spans="3:14" x14ac:dyDescent="0.3">
      <c r="C252" s="1"/>
      <c r="D252" s="1"/>
      <c r="E252" s="1"/>
      <c r="F252" s="1"/>
      <c r="G252" s="134"/>
      <c r="H252" s="5"/>
      <c r="I252" s="1"/>
      <c r="J252" s="1"/>
      <c r="K252" s="1"/>
      <c r="L252" s="1"/>
      <c r="M252" s="1"/>
      <c r="N252" s="1"/>
    </row>
    <row r="253" spans="3:14" x14ac:dyDescent="0.3">
      <c r="C253" s="1"/>
      <c r="D253" s="1"/>
      <c r="E253" s="1"/>
      <c r="F253" s="1"/>
      <c r="G253" s="134"/>
      <c r="H253" s="5"/>
      <c r="I253" s="1"/>
      <c r="J253" s="1"/>
      <c r="K253" s="1"/>
      <c r="L253" s="1"/>
      <c r="M253" s="1"/>
      <c r="N253" s="1"/>
    </row>
    <row r="254" spans="3:14" x14ac:dyDescent="0.3">
      <c r="C254" s="1"/>
      <c r="D254" s="1"/>
      <c r="E254" s="1"/>
      <c r="F254" s="1"/>
      <c r="G254" s="134"/>
      <c r="H254" s="5"/>
      <c r="I254" s="1"/>
      <c r="J254" s="1"/>
      <c r="K254" s="1"/>
      <c r="L254" s="1"/>
      <c r="M254" s="1"/>
      <c r="N254" s="1"/>
    </row>
    <row r="255" spans="3:14" x14ac:dyDescent="0.3">
      <c r="C255" s="1"/>
      <c r="D255" s="1"/>
      <c r="E255" s="1"/>
      <c r="F255" s="1"/>
      <c r="G255" s="134"/>
      <c r="H255" s="5"/>
      <c r="I255" s="1"/>
      <c r="J255" s="1"/>
      <c r="K255" s="1"/>
      <c r="L255" s="1"/>
      <c r="M255" s="1"/>
      <c r="N255" s="1"/>
    </row>
    <row r="256" spans="3:14" x14ac:dyDescent="0.3">
      <c r="C256" s="1"/>
      <c r="D256" s="1"/>
      <c r="E256" s="1"/>
      <c r="F256" s="1"/>
      <c r="G256" s="134"/>
      <c r="H256" s="5"/>
      <c r="I256" s="1"/>
      <c r="J256" s="1"/>
      <c r="K256" s="1"/>
      <c r="L256" s="1"/>
      <c r="M256" s="1"/>
      <c r="N256" s="1"/>
    </row>
    <row r="257" spans="3:14" x14ac:dyDescent="0.3">
      <c r="C257" s="1"/>
      <c r="D257" s="1"/>
      <c r="E257" s="1"/>
      <c r="F257" s="1"/>
      <c r="G257" s="134"/>
      <c r="H257" s="5"/>
      <c r="I257" s="1"/>
      <c r="J257" s="1"/>
      <c r="K257" s="1"/>
      <c r="L257" s="1"/>
      <c r="M257" s="1"/>
      <c r="N257" s="1"/>
    </row>
    <row r="258" spans="3:14" x14ac:dyDescent="0.3">
      <c r="C258" s="1"/>
      <c r="D258" s="1"/>
      <c r="E258" s="1"/>
      <c r="F258" s="1"/>
      <c r="G258" s="134"/>
      <c r="H258" s="5"/>
      <c r="I258" s="1"/>
      <c r="J258" s="1"/>
      <c r="K258" s="1"/>
      <c r="L258" s="1"/>
      <c r="M258" s="1"/>
      <c r="N258" s="1"/>
    </row>
    <row r="259" spans="3:14" x14ac:dyDescent="0.3">
      <c r="C259" s="1"/>
      <c r="D259" s="1"/>
      <c r="E259" s="1"/>
      <c r="F259" s="1"/>
      <c r="G259" s="134"/>
      <c r="H259" s="5"/>
      <c r="I259" s="1"/>
      <c r="J259" s="1"/>
      <c r="K259" s="1"/>
      <c r="L259" s="1"/>
      <c r="M259" s="1"/>
      <c r="N259" s="1"/>
    </row>
    <row r="260" spans="3:14" x14ac:dyDescent="0.3">
      <c r="C260" s="1"/>
      <c r="D260" s="1"/>
      <c r="E260" s="1"/>
      <c r="F260" s="1"/>
      <c r="G260" s="134"/>
      <c r="H260" s="5"/>
      <c r="I260" s="1"/>
      <c r="J260" s="1"/>
      <c r="K260" s="1"/>
      <c r="L260" s="1"/>
      <c r="M260" s="1"/>
      <c r="N260" s="1"/>
    </row>
    <row r="261" spans="3:14" x14ac:dyDescent="0.3">
      <c r="C261" s="1"/>
      <c r="D261" s="1"/>
      <c r="E261" s="1"/>
      <c r="F261" s="1"/>
      <c r="G261" s="134"/>
      <c r="H261" s="5"/>
      <c r="I261" s="1"/>
      <c r="J261" s="1"/>
      <c r="K261" s="1"/>
      <c r="L261" s="1"/>
      <c r="M261" s="1"/>
      <c r="N261" s="1"/>
    </row>
    <row r="262" spans="3:14" x14ac:dyDescent="0.3">
      <c r="C262" s="1"/>
      <c r="D262" s="1"/>
      <c r="E262" s="1"/>
      <c r="F262" s="1"/>
      <c r="G262" s="134"/>
      <c r="H262" s="5"/>
      <c r="I262" s="1"/>
      <c r="J262" s="1"/>
      <c r="K262" s="1"/>
      <c r="L262" s="1"/>
      <c r="M262" s="1"/>
      <c r="N262" s="1"/>
    </row>
    <row r="263" spans="3:14" x14ac:dyDescent="0.3">
      <c r="C263" s="1"/>
      <c r="D263" s="1"/>
      <c r="E263" s="1"/>
      <c r="F263" s="1"/>
      <c r="G263" s="134"/>
      <c r="H263" s="5"/>
      <c r="I263" s="1"/>
      <c r="J263" s="1"/>
      <c r="K263" s="1"/>
      <c r="L263" s="1"/>
      <c r="M263" s="1"/>
      <c r="N263" s="1"/>
    </row>
    <row r="264" spans="3:14" x14ac:dyDescent="0.3">
      <c r="C264" s="1"/>
      <c r="D264" s="1"/>
      <c r="E264" s="1"/>
      <c r="F264" s="1"/>
      <c r="G264" s="134"/>
      <c r="H264" s="5"/>
      <c r="I264" s="1"/>
      <c r="J264" s="1"/>
      <c r="K264" s="1"/>
      <c r="L264" s="1"/>
      <c r="M264" s="1"/>
      <c r="N264" s="1"/>
    </row>
    <row r="265" spans="3:14" x14ac:dyDescent="0.3">
      <c r="C265" s="1"/>
      <c r="D265" s="1"/>
      <c r="E265" s="1"/>
      <c r="F265" s="1"/>
      <c r="G265" s="134"/>
      <c r="H265" s="5"/>
      <c r="I265" s="1"/>
      <c r="J265" s="1"/>
      <c r="K265" s="1"/>
      <c r="L265" s="1"/>
      <c r="M265" s="1"/>
      <c r="N265" s="1"/>
    </row>
    <row r="266" spans="3:14" x14ac:dyDescent="0.3">
      <c r="C266" s="1"/>
      <c r="D266" s="1"/>
      <c r="E266" s="1"/>
      <c r="F266" s="1"/>
      <c r="G266" s="134"/>
      <c r="H266" s="5"/>
      <c r="I266" s="1"/>
      <c r="J266" s="1"/>
      <c r="K266" s="1"/>
      <c r="L266" s="1"/>
      <c r="M266" s="1"/>
      <c r="N266" s="1"/>
    </row>
    <row r="267" spans="3:14" x14ac:dyDescent="0.3">
      <c r="C267" s="1"/>
      <c r="D267" s="1"/>
      <c r="E267" s="1"/>
      <c r="F267" s="1"/>
      <c r="G267" s="134"/>
      <c r="H267" s="5"/>
      <c r="I267" s="1"/>
      <c r="J267" s="1"/>
      <c r="K267" s="1"/>
      <c r="L267" s="1"/>
      <c r="M267" s="1"/>
      <c r="N267" s="1"/>
    </row>
    <row r="268" spans="3:14" x14ac:dyDescent="0.3">
      <c r="C268" s="1"/>
      <c r="D268" s="1"/>
      <c r="E268" s="1"/>
      <c r="F268" s="1"/>
      <c r="G268" s="134"/>
      <c r="H268" s="5"/>
      <c r="I268" s="1"/>
      <c r="J268" s="1"/>
      <c r="K268" s="1"/>
      <c r="L268" s="1"/>
      <c r="M268" s="1"/>
      <c r="N268" s="1"/>
    </row>
    <row r="269" spans="3:14" x14ac:dyDescent="0.3">
      <c r="C269" s="1"/>
      <c r="D269" s="1"/>
      <c r="E269" s="1"/>
      <c r="F269" s="1"/>
      <c r="G269" s="134"/>
      <c r="H269" s="5"/>
      <c r="I269" s="1"/>
      <c r="J269" s="1"/>
      <c r="K269" s="1"/>
      <c r="L269" s="1"/>
      <c r="M269" s="1"/>
      <c r="N269" s="1"/>
    </row>
    <row r="270" spans="3:14" x14ac:dyDescent="0.3">
      <c r="C270" s="1"/>
      <c r="D270" s="1"/>
      <c r="E270" s="1"/>
      <c r="F270" s="1"/>
      <c r="G270" s="134"/>
      <c r="H270" s="5"/>
      <c r="I270" s="1"/>
      <c r="J270" s="1"/>
      <c r="K270" s="1"/>
      <c r="L270" s="1"/>
      <c r="M270" s="1"/>
      <c r="N270" s="1"/>
    </row>
    <row r="271" spans="3:14" x14ac:dyDescent="0.3">
      <c r="C271" s="1"/>
      <c r="D271" s="1"/>
      <c r="E271" s="1"/>
      <c r="F271" s="1"/>
      <c r="G271" s="134"/>
      <c r="H271" s="5"/>
      <c r="I271" s="1"/>
      <c r="J271" s="1"/>
      <c r="K271" s="1"/>
      <c r="L271" s="1"/>
      <c r="M271" s="1"/>
      <c r="N271" s="1"/>
    </row>
    <row r="272" spans="3:14" x14ac:dyDescent="0.3">
      <c r="C272" s="1"/>
      <c r="D272" s="1"/>
      <c r="E272" s="1"/>
      <c r="F272" s="1"/>
      <c r="G272" s="134"/>
      <c r="H272" s="5"/>
      <c r="I272" s="1"/>
      <c r="J272" s="1"/>
      <c r="K272" s="1"/>
      <c r="L272" s="1"/>
      <c r="M272" s="1"/>
      <c r="N272" s="1"/>
    </row>
    <row r="273" spans="3:14" x14ac:dyDescent="0.3">
      <c r="C273" s="1"/>
      <c r="D273" s="1"/>
      <c r="E273" s="1"/>
      <c r="F273" s="1"/>
      <c r="G273" s="134"/>
      <c r="H273" s="5"/>
      <c r="I273" s="1"/>
      <c r="J273" s="1"/>
      <c r="K273" s="1"/>
      <c r="L273" s="1"/>
      <c r="M273" s="1"/>
      <c r="N273" s="1"/>
    </row>
  </sheetData>
  <mergeCells count="33">
    <mergeCell ref="C84:N84"/>
    <mergeCell ref="D10:H10"/>
    <mergeCell ref="D11:H11"/>
    <mergeCell ref="K8:N8"/>
    <mergeCell ref="K9:N9"/>
    <mergeCell ref="K10:N10"/>
    <mergeCell ref="K11:N11"/>
    <mergeCell ref="L12:N12"/>
    <mergeCell ref="C19:N19"/>
    <mergeCell ref="C31:N31"/>
    <mergeCell ref="C72:N72"/>
    <mergeCell ref="C76:N76"/>
    <mergeCell ref="C16:C17"/>
    <mergeCell ref="D16:D17"/>
    <mergeCell ref="E16:E17"/>
    <mergeCell ref="F16:F17"/>
    <mergeCell ref="G16:G17"/>
    <mergeCell ref="H16:H17"/>
    <mergeCell ref="L16:N16"/>
    <mergeCell ref="D12:F12"/>
    <mergeCell ref="D13:E13"/>
    <mergeCell ref="J16:K16"/>
    <mergeCell ref="I16:I17"/>
    <mergeCell ref="C5:D5"/>
    <mergeCell ref="C6:D6"/>
    <mergeCell ref="K1:N1"/>
    <mergeCell ref="K2:N2"/>
    <mergeCell ref="K3:N3"/>
    <mergeCell ref="K4:N4"/>
    <mergeCell ref="C1:D1"/>
    <mergeCell ref="C2:D2"/>
    <mergeCell ref="C3:D3"/>
    <mergeCell ref="C4:D4"/>
  </mergeCells>
  <pageMargins left="0.70866141732283472" right="0.11811023622047245" top="0.19685039370078741" bottom="0.15748031496062992" header="0.31496062992125984" footer="0.31496062992125984"/>
  <pageSetup paperSize="9" scale="40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C1:S138"/>
  <sheetViews>
    <sheetView topLeftCell="A15" zoomScale="70" zoomScaleNormal="70" workbookViewId="0">
      <pane xSplit="3" ySplit="4" topLeftCell="D19" activePane="bottomRight" state="frozen"/>
      <selection activeCell="A15" sqref="A15"/>
      <selection pane="topRight" activeCell="D15" sqref="D15"/>
      <selection pane="bottomLeft" activeCell="A19" sqref="A19"/>
      <selection pane="bottomRight" activeCell="K65" sqref="K65"/>
    </sheetView>
  </sheetViews>
  <sheetFormatPr defaultRowHeight="14.4" x14ac:dyDescent="0.3"/>
  <cols>
    <col min="4" max="4" width="13" customWidth="1"/>
    <col min="5" max="5" width="26" customWidth="1"/>
    <col min="6" max="6" width="10" customWidth="1"/>
    <col min="7" max="7" width="30" customWidth="1"/>
    <col min="8" max="8" width="18.88671875" style="7" customWidth="1"/>
    <col min="9" max="9" width="11.44140625" customWidth="1"/>
    <col min="10" max="10" width="16.88671875" customWidth="1"/>
    <col min="11" max="11" width="9.109375" style="7"/>
    <col min="14" max="14" width="15" customWidth="1"/>
    <col min="15" max="15" width="12.6640625" customWidth="1"/>
    <col min="16" max="16" width="13.109375" customWidth="1"/>
    <col min="17" max="17" width="12" customWidth="1"/>
  </cols>
  <sheetData>
    <row r="1" spans="3:19" s="8" customFormat="1" ht="13.8" x14ac:dyDescent="0.25">
      <c r="D1" s="71"/>
      <c r="E1" s="71"/>
      <c r="H1" s="16"/>
      <c r="K1" s="16"/>
      <c r="N1" s="71" t="str">
        <f>Лист2!K1</f>
        <v>Утверждаю:</v>
      </c>
      <c r="O1" s="71"/>
      <c r="P1" s="71"/>
      <c r="Q1" s="71"/>
    </row>
    <row r="2" spans="3:19" s="8" customFormat="1" ht="13.8" x14ac:dyDescent="0.25">
      <c r="D2" s="71"/>
      <c r="E2" s="71"/>
      <c r="H2" s="16"/>
      <c r="K2" s="16"/>
      <c r="N2" s="71" t="str">
        <f>Лист2!K2</f>
        <v>Генеральный директор</v>
      </c>
      <c r="O2" s="71"/>
      <c r="P2" s="71"/>
      <c r="Q2" s="71"/>
    </row>
    <row r="3" spans="3:19" s="8" customFormat="1" ht="13.8" x14ac:dyDescent="0.25">
      <c r="D3" s="71"/>
      <c r="E3" s="71"/>
      <c r="H3" s="16"/>
      <c r="K3" s="16"/>
      <c r="N3" s="71" t="str">
        <f>Лист2!K3</f>
        <v xml:space="preserve"> АО "МСК Энерго"</v>
      </c>
      <c r="O3" s="71"/>
      <c r="P3" s="71"/>
      <c r="Q3" s="71"/>
    </row>
    <row r="4" spans="3:19" s="8" customFormat="1" ht="33.75" customHeight="1" x14ac:dyDescent="0.25">
      <c r="D4" s="71"/>
      <c r="E4" s="71"/>
      <c r="H4" s="16"/>
      <c r="K4" s="16"/>
      <c r="N4" s="71" t="str">
        <f>Лист2!K4</f>
        <v>_______________А.В.Прокопенко</v>
      </c>
      <c r="O4" s="71"/>
      <c r="P4" s="71"/>
      <c r="Q4" s="71"/>
    </row>
    <row r="5" spans="3:19" s="8" customFormat="1" ht="30.75" customHeight="1" x14ac:dyDescent="0.25">
      <c r="D5" s="71"/>
      <c r="E5" s="71"/>
      <c r="H5" s="16"/>
      <c r="K5" s="16"/>
      <c r="N5" s="8" t="str">
        <f>Лист2!K5</f>
        <v>м.п.</v>
      </c>
    </row>
    <row r="6" spans="3:19" s="8" customFormat="1" ht="13.8" x14ac:dyDescent="0.25">
      <c r="D6" s="72"/>
      <c r="E6" s="72"/>
      <c r="H6" s="16"/>
      <c r="K6" s="16"/>
    </row>
    <row r="7" spans="3:19" s="8" customFormat="1" ht="13.8" x14ac:dyDescent="0.25">
      <c r="H7" s="16"/>
      <c r="K7" s="16"/>
    </row>
    <row r="8" spans="3:19" s="8" customFormat="1" ht="13.8" x14ac:dyDescent="0.25">
      <c r="H8" s="16"/>
      <c r="K8" s="16"/>
      <c r="N8" s="71"/>
      <c r="O8" s="71"/>
      <c r="P8" s="71"/>
      <c r="Q8" s="71"/>
    </row>
    <row r="9" spans="3:19" s="8" customFormat="1" ht="13.8" x14ac:dyDescent="0.25">
      <c r="H9" s="16"/>
      <c r="K9" s="16"/>
      <c r="N9" s="71"/>
      <c r="O9" s="71"/>
      <c r="P9" s="71"/>
      <c r="Q9" s="71"/>
    </row>
    <row r="10" spans="3:19" x14ac:dyDescent="0.3">
      <c r="C10" s="8"/>
      <c r="D10" s="8"/>
      <c r="E10" s="8"/>
      <c r="F10" s="8"/>
      <c r="G10" s="8"/>
      <c r="H10" s="16"/>
      <c r="I10" s="8"/>
      <c r="J10" s="8"/>
      <c r="K10" s="16"/>
      <c r="L10" s="8"/>
      <c r="M10" s="8"/>
      <c r="N10" s="71"/>
      <c r="O10" s="71"/>
      <c r="P10" s="71"/>
      <c r="Q10" s="71"/>
      <c r="R10" s="8"/>
      <c r="S10" s="8"/>
    </row>
    <row r="11" spans="3:19" x14ac:dyDescent="0.3">
      <c r="C11" s="8"/>
      <c r="D11" s="42" t="s">
        <v>0</v>
      </c>
      <c r="E11" s="101" t="s">
        <v>9</v>
      </c>
      <c r="F11" s="101"/>
      <c r="G11" s="101"/>
      <c r="H11" s="101"/>
      <c r="I11" s="101"/>
      <c r="J11" s="101"/>
      <c r="K11" s="101"/>
      <c r="L11" s="101"/>
      <c r="M11" s="8"/>
      <c r="N11" s="71"/>
      <c r="O11" s="71"/>
      <c r="P11" s="71"/>
      <c r="Q11" s="71"/>
      <c r="R11" s="8"/>
      <c r="S11" s="8"/>
    </row>
    <row r="12" spans="3:19" ht="27" customHeight="1" x14ac:dyDescent="0.3">
      <c r="C12" s="8"/>
      <c r="D12" s="42" t="s">
        <v>43</v>
      </c>
      <c r="E12" s="101" t="s">
        <v>44</v>
      </c>
      <c r="F12" s="101"/>
      <c r="G12" s="101"/>
      <c r="H12" s="101"/>
      <c r="I12" s="101"/>
      <c r="J12" s="101"/>
      <c r="K12" s="101"/>
      <c r="L12" s="101"/>
      <c r="M12" s="8"/>
      <c r="N12" s="71"/>
      <c r="O12" s="71"/>
      <c r="P12" s="71"/>
      <c r="Q12" s="71"/>
      <c r="R12" s="8"/>
      <c r="S12" s="8"/>
    </row>
    <row r="13" spans="3:19" ht="17.399999999999999" x14ac:dyDescent="0.3">
      <c r="C13" s="8"/>
      <c r="D13" s="10"/>
      <c r="E13" s="79" t="str">
        <f>Лист1!E13</f>
        <v>АО "МСК Энерго"</v>
      </c>
      <c r="F13" s="79"/>
      <c r="G13" s="79"/>
      <c r="H13" s="17"/>
      <c r="I13" s="10"/>
      <c r="J13" s="10"/>
      <c r="K13" s="17"/>
      <c r="L13" s="10"/>
      <c r="M13" s="8"/>
      <c r="N13" s="8"/>
      <c r="O13" s="71"/>
      <c r="P13" s="71"/>
      <c r="Q13" s="71"/>
      <c r="R13" s="8"/>
      <c r="S13" s="8"/>
    </row>
    <row r="14" spans="3:19" ht="15" customHeight="1" x14ac:dyDescent="0.3">
      <c r="C14" s="8"/>
      <c r="D14" s="10"/>
      <c r="E14" s="103" t="s">
        <v>12</v>
      </c>
      <c r="F14" s="103"/>
      <c r="G14" s="103"/>
      <c r="H14" s="17"/>
      <c r="I14" s="10"/>
      <c r="J14" s="10"/>
      <c r="K14" s="17"/>
      <c r="L14" s="10"/>
      <c r="M14" s="8"/>
      <c r="N14" s="8"/>
      <c r="O14" s="8"/>
      <c r="P14" s="8"/>
      <c r="Q14" s="8"/>
      <c r="R14" s="8"/>
      <c r="S14" s="8"/>
    </row>
    <row r="15" spans="3:19" x14ac:dyDescent="0.3">
      <c r="C15" s="8"/>
      <c r="D15" s="8"/>
      <c r="E15" s="8"/>
      <c r="F15" s="8"/>
      <c r="G15" s="8"/>
      <c r="H15" s="16"/>
      <c r="I15" s="8"/>
      <c r="J15" s="8"/>
      <c r="K15" s="16"/>
      <c r="L15" s="8"/>
      <c r="M15" s="8"/>
      <c r="N15" s="8"/>
      <c r="O15" s="8"/>
      <c r="P15" s="8"/>
      <c r="Q15" s="8"/>
      <c r="R15" s="8"/>
      <c r="S15" s="8"/>
    </row>
    <row r="16" spans="3:19" x14ac:dyDescent="0.3">
      <c r="C16" s="8"/>
      <c r="D16" s="105" t="s">
        <v>15</v>
      </c>
      <c r="E16" s="105" t="s">
        <v>16</v>
      </c>
      <c r="F16" s="105" t="s">
        <v>17</v>
      </c>
      <c r="G16" s="104" t="s">
        <v>45</v>
      </c>
      <c r="H16" s="104"/>
      <c r="I16" s="104"/>
      <c r="J16" s="104"/>
      <c r="K16" s="104" t="s">
        <v>46</v>
      </c>
      <c r="L16" s="104"/>
      <c r="M16" s="104"/>
      <c r="N16" s="104"/>
      <c r="O16" s="104"/>
      <c r="P16" s="104"/>
      <c r="Q16" s="104"/>
      <c r="R16" s="18"/>
      <c r="S16" s="8"/>
    </row>
    <row r="17" spans="3:19" ht="121.5" customHeight="1" x14ac:dyDescent="0.3">
      <c r="C17" s="8"/>
      <c r="D17" s="106"/>
      <c r="E17" s="106"/>
      <c r="F17" s="106"/>
      <c r="G17" s="99" t="s">
        <v>47</v>
      </c>
      <c r="H17" s="102" t="s">
        <v>48</v>
      </c>
      <c r="I17" s="99" t="s">
        <v>49</v>
      </c>
      <c r="J17" s="99" t="s">
        <v>50</v>
      </c>
      <c r="K17" s="108" t="s">
        <v>51</v>
      </c>
      <c r="L17" s="109" t="s">
        <v>52</v>
      </c>
      <c r="M17" s="110"/>
      <c r="N17" s="27" t="s">
        <v>55</v>
      </c>
      <c r="O17" s="27" t="s">
        <v>57</v>
      </c>
      <c r="P17" s="27" t="s">
        <v>58</v>
      </c>
      <c r="Q17" s="27" t="s">
        <v>59</v>
      </c>
      <c r="R17" s="18"/>
      <c r="S17" s="8"/>
    </row>
    <row r="18" spans="3:19" ht="71.25" customHeight="1" x14ac:dyDescent="0.3">
      <c r="C18" s="8"/>
      <c r="D18" s="107"/>
      <c r="E18" s="107"/>
      <c r="F18" s="107"/>
      <c r="G18" s="95"/>
      <c r="H18" s="74"/>
      <c r="I18" s="95"/>
      <c r="J18" s="95"/>
      <c r="K18" s="102"/>
      <c r="L18" s="24" t="s">
        <v>53</v>
      </c>
      <c r="M18" s="24" t="s">
        <v>54</v>
      </c>
      <c r="N18" s="24" t="s">
        <v>56</v>
      </c>
      <c r="O18" s="24" t="s">
        <v>56</v>
      </c>
      <c r="P18" s="24" t="s">
        <v>56</v>
      </c>
      <c r="Q18" s="24" t="s">
        <v>56</v>
      </c>
      <c r="R18" s="18"/>
      <c r="S18" s="8"/>
    </row>
    <row r="19" spans="3:19" x14ac:dyDescent="0.3">
      <c r="C19" s="8"/>
      <c r="D19" s="22">
        <v>1</v>
      </c>
      <c r="E19" s="22">
        <v>2</v>
      </c>
      <c r="F19" s="22">
        <v>3</v>
      </c>
      <c r="G19" s="22">
        <v>13</v>
      </c>
      <c r="H19" s="22">
        <v>14</v>
      </c>
      <c r="I19" s="22">
        <v>15</v>
      </c>
      <c r="J19" s="22">
        <v>16</v>
      </c>
      <c r="K19" s="22">
        <v>17</v>
      </c>
      <c r="L19" s="22">
        <v>18</v>
      </c>
      <c r="M19" s="22">
        <v>19</v>
      </c>
      <c r="N19" s="22">
        <v>20</v>
      </c>
      <c r="O19" s="22">
        <v>21</v>
      </c>
      <c r="P19" s="36">
        <v>22</v>
      </c>
      <c r="Q19" s="36">
        <v>23</v>
      </c>
      <c r="R19" s="18"/>
      <c r="S19" s="8"/>
    </row>
    <row r="20" spans="3:19" x14ac:dyDescent="0.3">
      <c r="C20" s="8"/>
      <c r="D20" s="96" t="s">
        <v>31</v>
      </c>
      <c r="E20" s="97"/>
      <c r="F20" s="97"/>
      <c r="G20" s="97"/>
      <c r="H20" s="97"/>
      <c r="I20" s="97"/>
      <c r="J20" s="97"/>
      <c r="K20" s="97"/>
      <c r="L20" s="97"/>
      <c r="M20" s="97"/>
      <c r="N20" s="97"/>
      <c r="O20" s="97"/>
      <c r="P20" s="111"/>
      <c r="Q20" s="112"/>
      <c r="R20" s="18"/>
      <c r="S20" s="8"/>
    </row>
    <row r="21" spans="3:19" ht="76.5" customHeight="1" x14ac:dyDescent="0.3">
      <c r="C21" s="8"/>
      <c r="D21" s="22">
        <v>1</v>
      </c>
      <c r="E21" s="26" t="s">
        <v>28</v>
      </c>
      <c r="F21" s="26"/>
      <c r="G21" s="26"/>
      <c r="H21" s="22"/>
      <c r="I21" s="26"/>
      <c r="J21" s="26"/>
      <c r="K21" s="22"/>
      <c r="L21" s="26"/>
      <c r="M21" s="26"/>
      <c r="N21" s="26"/>
      <c r="O21" s="26"/>
      <c r="P21" s="19"/>
      <c r="Q21" s="19"/>
      <c r="R21" s="8"/>
      <c r="S21" s="8"/>
    </row>
    <row r="22" spans="3:19" ht="90" customHeight="1" x14ac:dyDescent="0.3">
      <c r="C22" s="8"/>
      <c r="D22" s="22">
        <v>2</v>
      </c>
      <c r="E22" s="26" t="s">
        <v>82</v>
      </c>
      <c r="F22" s="26"/>
      <c r="G22" s="26"/>
      <c r="H22" s="22"/>
      <c r="I22" s="26"/>
      <c r="J22" s="26"/>
      <c r="K22" s="22"/>
      <c r="L22" s="26"/>
      <c r="M22" s="26"/>
      <c r="N22" s="26"/>
      <c r="O22" s="26"/>
      <c r="P22" s="19"/>
      <c r="Q22" s="19"/>
      <c r="R22" s="8"/>
      <c r="S22" s="8"/>
    </row>
    <row r="23" spans="3:19" ht="123" customHeight="1" x14ac:dyDescent="0.3">
      <c r="C23" s="8"/>
      <c r="D23" s="22">
        <v>3</v>
      </c>
      <c r="E23" s="26" t="s">
        <v>30</v>
      </c>
      <c r="F23" s="26"/>
      <c r="G23" s="26"/>
      <c r="H23" s="22"/>
      <c r="I23" s="26"/>
      <c r="J23" s="26"/>
      <c r="K23" s="22"/>
      <c r="L23" s="26"/>
      <c r="M23" s="26"/>
      <c r="N23" s="26"/>
      <c r="O23" s="26"/>
      <c r="P23" s="19"/>
      <c r="Q23" s="19"/>
      <c r="R23" s="8"/>
      <c r="S23" s="8"/>
    </row>
    <row r="24" spans="3:19" ht="123" customHeight="1" x14ac:dyDescent="0.3">
      <c r="C24" s="8"/>
      <c r="D24" s="67"/>
      <c r="E24" s="142" t="str">
        <f>Лист2!D23</f>
        <v>Строительство КЛ-0,4 кВ от РУ-0,4 кВ  ТП-250  до РУ-0,4 кВ  ТП проект.,  для перевода н/в нагрузки 0,4 кВ с ТП-250 на вновь построенную ТП проект по адресу: МО, г. Королев, мкр. Текстильщик, ул. Молодежная</v>
      </c>
      <c r="F24" s="142" t="str">
        <f>Лист2!E23</f>
        <v>I_1_N</v>
      </c>
      <c r="G24" s="68" t="s">
        <v>30</v>
      </c>
      <c r="H24" s="56" t="s">
        <v>101</v>
      </c>
      <c r="I24" s="69"/>
      <c r="J24" s="69"/>
      <c r="K24" s="67">
        <v>2019</v>
      </c>
      <c r="L24" s="69"/>
      <c r="M24" s="67" t="s">
        <v>129</v>
      </c>
      <c r="N24" s="67">
        <v>2019</v>
      </c>
      <c r="O24" s="67" t="s">
        <v>129</v>
      </c>
      <c r="P24" s="70" t="s">
        <v>129</v>
      </c>
      <c r="Q24" s="67" t="s">
        <v>129</v>
      </c>
      <c r="R24" s="8"/>
      <c r="S24" s="8"/>
    </row>
    <row r="25" spans="3:19" ht="123" customHeight="1" x14ac:dyDescent="0.3">
      <c r="C25" s="8"/>
      <c r="D25" s="67"/>
      <c r="E25" s="142" t="str">
        <f>Лист2!D24</f>
        <v>Реконструкция ТП-133 в части замены трансформаторов  2х630 на 2х1000, замена оборудования  6/0,4 кВ по адресу: МО,  г. Королёв, мкр. Юбилейный, Лесная пом. XV</v>
      </c>
      <c r="F25" s="142" t="str">
        <f>Лист2!E24</f>
        <v>I_3_N</v>
      </c>
      <c r="G25" s="68" t="s">
        <v>30</v>
      </c>
      <c r="H25" s="56" t="s">
        <v>101</v>
      </c>
      <c r="I25" s="69"/>
      <c r="J25" s="69"/>
      <c r="K25" s="67">
        <v>2019</v>
      </c>
      <c r="L25" s="69"/>
      <c r="M25" s="67" t="s">
        <v>129</v>
      </c>
      <c r="N25" s="67">
        <v>2019</v>
      </c>
      <c r="O25" s="67" t="s">
        <v>129</v>
      </c>
      <c r="P25" s="70" t="s">
        <v>129</v>
      </c>
      <c r="Q25" s="67" t="s">
        <v>129</v>
      </c>
      <c r="R25" s="8"/>
      <c r="S25" s="8"/>
    </row>
    <row r="26" spans="3:19" ht="123" customHeight="1" x14ac:dyDescent="0.3">
      <c r="C26" s="8"/>
      <c r="D26" s="67"/>
      <c r="E26" s="142" t="str">
        <f>Лист2!D25</f>
        <v>Реконструкция КТП-397, замена  на  КТП проходного типа, замена трансформатора 160 кВА на  250 кВА,  перевод  сетей  КЛ/ВЛ 6/0,4 кВ, с  целью технологического присоединения заявителя по адресу:  МО,  г. Королёв, мкр. Первомайский, ул.Речная Дачная, д. 2А</v>
      </c>
      <c r="F26" s="142" t="str">
        <f>Лист2!E25</f>
        <v>I_8_N</v>
      </c>
      <c r="G26" s="68" t="s">
        <v>30</v>
      </c>
      <c r="H26" s="56" t="s">
        <v>101</v>
      </c>
      <c r="I26" s="69"/>
      <c r="J26" s="69"/>
      <c r="K26" s="67">
        <v>2019</v>
      </c>
      <c r="L26" s="69"/>
      <c r="M26" s="67" t="s">
        <v>129</v>
      </c>
      <c r="N26" s="67">
        <v>2019</v>
      </c>
      <c r="O26" s="67" t="s">
        <v>129</v>
      </c>
      <c r="P26" s="70" t="s">
        <v>129</v>
      </c>
      <c r="Q26" s="67" t="s">
        <v>129</v>
      </c>
      <c r="R26" s="8"/>
      <c r="S26" s="8"/>
    </row>
    <row r="27" spans="3:19" ht="83.4" x14ac:dyDescent="0.3">
      <c r="C27" s="8"/>
      <c r="D27" s="67"/>
      <c r="E27" s="142" t="str">
        <f>Лист2!D26</f>
        <v xml:space="preserve">Реконструкция ТП-172, взамен выбывающих основных фондов по адресу:   г.Королев, мкр.Болшево; ул.Водопроводная 4;       </v>
      </c>
      <c r="F27" s="142" t="str">
        <f>Лист2!E26</f>
        <v>I_4</v>
      </c>
      <c r="G27" s="68" t="s">
        <v>30</v>
      </c>
      <c r="H27" s="56" t="s">
        <v>101</v>
      </c>
      <c r="I27" s="69"/>
      <c r="J27" s="69"/>
      <c r="K27" s="67">
        <v>2019</v>
      </c>
      <c r="L27" s="69"/>
      <c r="M27" s="67" t="s">
        <v>129</v>
      </c>
      <c r="N27" s="67">
        <v>2019</v>
      </c>
      <c r="O27" s="67" t="s">
        <v>129</v>
      </c>
      <c r="P27" s="70" t="s">
        <v>129</v>
      </c>
      <c r="Q27" s="67" t="s">
        <v>129</v>
      </c>
      <c r="R27" s="8"/>
      <c r="S27" s="8"/>
    </row>
    <row r="28" spans="3:19" ht="123" customHeight="1" x14ac:dyDescent="0.3">
      <c r="C28" s="8"/>
      <c r="D28" s="67"/>
      <c r="E28" s="142" t="str">
        <f>Лист2!D27</f>
        <v>Реконструкция  ТП -472, взамен выбывающих основных фондов  по адресу:г. Королев, мкр.Юбилейный, ул. Нестеренко, д.24/17</v>
      </c>
      <c r="F28" s="142" t="str">
        <f>Лист2!E27</f>
        <v>I_6</v>
      </c>
      <c r="G28" s="68" t="s">
        <v>30</v>
      </c>
      <c r="H28" s="56" t="s">
        <v>101</v>
      </c>
      <c r="I28" s="69"/>
      <c r="J28" s="69"/>
      <c r="K28" s="67">
        <v>2019</v>
      </c>
      <c r="L28" s="69"/>
      <c r="M28" s="67" t="s">
        <v>129</v>
      </c>
      <c r="N28" s="67">
        <v>2019</v>
      </c>
      <c r="O28" s="67" t="s">
        <v>129</v>
      </c>
      <c r="P28" s="70" t="s">
        <v>129</v>
      </c>
      <c r="Q28" s="67" t="s">
        <v>129</v>
      </c>
      <c r="R28" s="8"/>
      <c r="S28" s="8"/>
    </row>
    <row r="29" spans="3:19" ht="123" customHeight="1" x14ac:dyDescent="0.3">
      <c r="C29" s="8"/>
      <c r="D29" s="67"/>
      <c r="E29" s="142" t="str">
        <f>Лист2!D28</f>
        <v xml:space="preserve">Реконструкция  ТП-59,  взамен выбывающих основных фондов по адресу: г. Королев,   ул.Шоссейная 5. </v>
      </c>
      <c r="F29" s="142" t="str">
        <f>Лист2!E28</f>
        <v>I_5</v>
      </c>
      <c r="G29" s="68" t="s">
        <v>30</v>
      </c>
      <c r="H29" s="56" t="s">
        <v>101</v>
      </c>
      <c r="I29" s="69"/>
      <c r="J29" s="69"/>
      <c r="K29" s="67">
        <v>2019</v>
      </c>
      <c r="L29" s="69"/>
      <c r="M29" s="67" t="s">
        <v>129</v>
      </c>
      <c r="N29" s="67">
        <v>2019</v>
      </c>
      <c r="O29" s="67" t="s">
        <v>129</v>
      </c>
      <c r="P29" s="70" t="s">
        <v>129</v>
      </c>
      <c r="Q29" s="67" t="s">
        <v>129</v>
      </c>
      <c r="R29" s="8"/>
      <c r="S29" s="8"/>
    </row>
    <row r="30" spans="3:19" ht="123" customHeight="1" x14ac:dyDescent="0.3">
      <c r="C30" s="8"/>
      <c r="D30" s="67"/>
      <c r="E30" s="142" t="str">
        <f>Лист2!D29</f>
        <v xml:space="preserve">Реконструкция  внешнего электроснабжения  православного прихода    по адресу: М.о., Пушкинский район, п. Лесные поляны, ул. Ленина, у д.№6. </v>
      </c>
      <c r="F30" s="142" t="str">
        <f>Лист2!E29</f>
        <v>I_8</v>
      </c>
      <c r="G30" s="68" t="s">
        <v>30</v>
      </c>
      <c r="H30" s="56" t="s">
        <v>101</v>
      </c>
      <c r="I30" s="69"/>
      <c r="J30" s="69"/>
      <c r="K30" s="67">
        <v>2019</v>
      </c>
      <c r="L30" s="69"/>
      <c r="M30" s="67" t="s">
        <v>129</v>
      </c>
      <c r="N30" s="67">
        <v>2019</v>
      </c>
      <c r="O30" s="67" t="s">
        <v>129</v>
      </c>
      <c r="P30" s="70" t="s">
        <v>129</v>
      </c>
      <c r="Q30" s="67" t="s">
        <v>129</v>
      </c>
      <c r="R30" s="8"/>
      <c r="S30" s="8"/>
    </row>
    <row r="31" spans="3:19" x14ac:dyDescent="0.3">
      <c r="C31" s="8"/>
      <c r="D31" s="100" t="s">
        <v>32</v>
      </c>
      <c r="E31" s="100"/>
      <c r="F31" s="100"/>
      <c r="G31" s="100"/>
      <c r="H31" s="100"/>
      <c r="I31" s="100"/>
      <c r="J31" s="100"/>
      <c r="K31" s="100"/>
      <c r="L31" s="100"/>
      <c r="M31" s="100"/>
      <c r="N31" s="100"/>
      <c r="O31" s="100"/>
      <c r="P31" s="19"/>
      <c r="Q31" s="19"/>
      <c r="R31" s="8"/>
      <c r="S31" s="8"/>
    </row>
    <row r="32" spans="3:19" ht="45" customHeight="1" x14ac:dyDescent="0.3">
      <c r="C32" s="8"/>
      <c r="D32" s="22">
        <v>4</v>
      </c>
      <c r="E32" s="26" t="s">
        <v>33</v>
      </c>
      <c r="F32" s="26"/>
      <c r="G32" s="35"/>
      <c r="H32" s="22"/>
      <c r="I32" s="26"/>
      <c r="J32" s="26"/>
      <c r="K32" s="22"/>
      <c r="L32" s="26"/>
      <c r="M32" s="26"/>
      <c r="N32" s="26"/>
      <c r="O32" s="26"/>
      <c r="P32" s="19"/>
      <c r="Q32" s="19"/>
      <c r="R32" s="8"/>
      <c r="S32" s="8"/>
    </row>
    <row r="33" spans="3:19" ht="93" customHeight="1" x14ac:dyDescent="0.3">
      <c r="C33" s="8"/>
      <c r="D33" s="22">
        <v>5</v>
      </c>
      <c r="E33" s="48" t="s">
        <v>34</v>
      </c>
      <c r="F33" s="48"/>
      <c r="G33" s="48"/>
      <c r="H33" s="56"/>
      <c r="I33" s="26"/>
      <c r="J33" s="26"/>
      <c r="K33" s="22"/>
      <c r="L33" s="26"/>
      <c r="M33" s="26"/>
      <c r="N33" s="26"/>
      <c r="O33" s="26"/>
      <c r="P33" s="19"/>
      <c r="Q33" s="19"/>
      <c r="R33" s="8"/>
      <c r="S33" s="8"/>
    </row>
    <row r="34" spans="3:19" ht="103.5" customHeight="1" x14ac:dyDescent="0.3">
      <c r="C34" s="8"/>
      <c r="D34" s="44"/>
      <c r="E34" s="49" t="str">
        <f>Лист2!D34</f>
        <v>Реконструкция  ТП-196, взамен выбывающих основных фондов   по адресу:     г.Королев, ул.Калинина д.9а,</v>
      </c>
      <c r="F34" s="132" t="str">
        <f>Лист2!E34</f>
        <v>I_2</v>
      </c>
      <c r="G34" s="48" t="s">
        <v>78</v>
      </c>
      <c r="H34" s="56" t="s">
        <v>128</v>
      </c>
      <c r="I34" s="26"/>
      <c r="J34" s="26"/>
      <c r="K34" s="132">
        <v>2019</v>
      </c>
      <c r="L34" s="137"/>
      <c r="M34" s="132" t="s">
        <v>129</v>
      </c>
      <c r="N34" s="132">
        <v>2019</v>
      </c>
      <c r="O34" s="132" t="s">
        <v>129</v>
      </c>
      <c r="P34" s="143" t="s">
        <v>129</v>
      </c>
      <c r="Q34" s="132" t="s">
        <v>129</v>
      </c>
      <c r="R34" s="8"/>
      <c r="S34" s="8"/>
    </row>
    <row r="35" spans="3:19" ht="76.5" customHeight="1" x14ac:dyDescent="0.3">
      <c r="C35" s="8"/>
      <c r="D35" s="44"/>
      <c r="E35" s="49" t="str">
        <f>Лист2!D35</f>
        <v xml:space="preserve">Реконструкция ТП-24, взамен выбывающих основных фондов  по адресу: г.Королев, ул. Циолковского, д.24Б,   </v>
      </c>
      <c r="F35" s="132" t="str">
        <f>Лист2!E35</f>
        <v>I_9</v>
      </c>
      <c r="G35" s="48" t="s">
        <v>78</v>
      </c>
      <c r="H35" s="56" t="s">
        <v>128</v>
      </c>
      <c r="I35" s="26"/>
      <c r="J35" s="26"/>
      <c r="K35" s="132">
        <v>2019</v>
      </c>
      <c r="L35" s="137"/>
      <c r="M35" s="132" t="s">
        <v>129</v>
      </c>
      <c r="N35" s="132">
        <v>2019</v>
      </c>
      <c r="O35" s="132" t="s">
        <v>129</v>
      </c>
      <c r="P35" s="143" t="s">
        <v>129</v>
      </c>
      <c r="Q35" s="132" t="s">
        <v>129</v>
      </c>
      <c r="R35" s="8"/>
      <c r="S35" s="8"/>
    </row>
    <row r="36" spans="3:19" ht="104.25" customHeight="1" x14ac:dyDescent="0.3">
      <c r="C36" s="8"/>
      <c r="D36" s="44"/>
      <c r="E36" s="49" t="str">
        <f>Лист2!D36</f>
        <v>Реконструкция РУ-10 кВ  РП-1526 взамен выбывающих основных фондов,   по адресу: г. Королев, пр-т Королева, д.11Е</v>
      </c>
      <c r="F36" s="132" t="str">
        <f>Лист2!E36</f>
        <v>I_13</v>
      </c>
      <c r="G36" s="48" t="s">
        <v>78</v>
      </c>
      <c r="H36" s="56" t="s">
        <v>128</v>
      </c>
      <c r="I36" s="26"/>
      <c r="J36" s="26"/>
      <c r="K36" s="132">
        <v>2020</v>
      </c>
      <c r="L36" s="137"/>
      <c r="M36" s="132" t="s">
        <v>163</v>
      </c>
      <c r="N36" s="132">
        <v>2019</v>
      </c>
      <c r="O36" s="132" t="s">
        <v>163</v>
      </c>
      <c r="P36" s="143" t="s">
        <v>163</v>
      </c>
      <c r="Q36" s="132" t="s">
        <v>163</v>
      </c>
      <c r="R36" s="8"/>
      <c r="S36" s="8"/>
    </row>
    <row r="37" spans="3:19" ht="82.8" x14ac:dyDescent="0.3">
      <c r="C37" s="8"/>
      <c r="D37" s="44"/>
      <c r="E37" s="49" t="str">
        <f>Лист2!D37</f>
        <v>Реконструкция РУ-10 кВ  РП-1544 взамен выбывающих основных фондов,   по адресу: г. Королев, пр-т Космонавтов, д. 2В</v>
      </c>
      <c r="F37" s="132" t="str">
        <f>Лист2!E37</f>
        <v>I_14</v>
      </c>
      <c r="G37" s="48" t="s">
        <v>78</v>
      </c>
      <c r="H37" s="56" t="s">
        <v>128</v>
      </c>
      <c r="I37" s="26"/>
      <c r="J37" s="26"/>
      <c r="K37" s="132">
        <v>2020</v>
      </c>
      <c r="L37" s="137"/>
      <c r="M37" s="132" t="s">
        <v>163</v>
      </c>
      <c r="N37" s="132">
        <v>2019</v>
      </c>
      <c r="O37" s="132" t="s">
        <v>163</v>
      </c>
      <c r="P37" s="143" t="s">
        <v>163</v>
      </c>
      <c r="Q37" s="132" t="s">
        <v>163</v>
      </c>
      <c r="R37" s="8"/>
      <c r="S37" s="8"/>
    </row>
    <row r="38" spans="3:19" ht="82.8" x14ac:dyDescent="0.3">
      <c r="C38" s="8"/>
      <c r="D38" s="44"/>
      <c r="E38" s="49" t="str">
        <f>Лист2!D38</f>
        <v>Реконструкция КТП-198, взамен выбывающих основных фондов   по адресу: Московская область, Пушкинский р-н, пос. Тарасовка</v>
      </c>
      <c r="F38" s="132" t="str">
        <f>Лист2!E38</f>
        <v>I_15</v>
      </c>
      <c r="G38" s="48" t="s">
        <v>78</v>
      </c>
      <c r="H38" s="56" t="s">
        <v>128</v>
      </c>
      <c r="I38" s="26"/>
      <c r="J38" s="26"/>
      <c r="K38" s="132">
        <v>2021</v>
      </c>
      <c r="L38" s="137"/>
      <c r="M38" s="132" t="s">
        <v>129</v>
      </c>
      <c r="N38" s="132">
        <v>2021</v>
      </c>
      <c r="O38" s="132" t="s">
        <v>129</v>
      </c>
      <c r="P38" s="143" t="s">
        <v>131</v>
      </c>
      <c r="Q38" s="132" t="s">
        <v>131</v>
      </c>
      <c r="R38" s="8"/>
      <c r="S38" s="8"/>
    </row>
    <row r="39" spans="3:19" ht="96.6" x14ac:dyDescent="0.3">
      <c r="C39" s="8"/>
      <c r="D39" s="44"/>
      <c r="E39" s="49" t="str">
        <f>Лист2!D39</f>
        <v>Реконструкция РУ-6 кВ ТП-173 взамен выбывающих основных фондов, по адресу: г. Королев, мкр. Текстильщик, ф-ка Передовая Текстильщица"</v>
      </c>
      <c r="F39" s="132" t="str">
        <f>Лист2!E39</f>
        <v>I_17</v>
      </c>
      <c r="G39" s="48" t="s">
        <v>78</v>
      </c>
      <c r="H39" s="56" t="s">
        <v>128</v>
      </c>
      <c r="I39" s="26"/>
      <c r="J39" s="26"/>
      <c r="K39" s="132">
        <v>2022</v>
      </c>
      <c r="L39" s="137"/>
      <c r="M39" s="132" t="s">
        <v>132</v>
      </c>
      <c r="N39" s="132">
        <v>2022</v>
      </c>
      <c r="O39" s="132" t="s">
        <v>132</v>
      </c>
      <c r="P39" s="132" t="s">
        <v>132</v>
      </c>
      <c r="Q39" s="132" t="s">
        <v>132</v>
      </c>
      <c r="R39" s="8"/>
      <c r="S39" s="8"/>
    </row>
    <row r="40" spans="3:19" ht="60" customHeight="1" x14ac:dyDescent="0.3">
      <c r="C40" s="8"/>
      <c r="D40" s="44"/>
      <c r="E40" s="49" t="str">
        <f>Лист2!D40</f>
        <v>Реконструкция Ру-6 кВ с заменой трансформаторов с 2*400 на 2*1000, реконструкция КЛ 6кВ от ТП-471 до врезки в линии 6 кВ в направлении ТП-468, по адресу: г.Королев, мкр. Юбилейный, ул. А.И. Нестеренко, вл. № 5</v>
      </c>
      <c r="F40" s="132" t="str">
        <f>Лист2!E40</f>
        <v>I_9_N</v>
      </c>
      <c r="G40" s="48" t="s">
        <v>78</v>
      </c>
      <c r="H40" s="56" t="s">
        <v>128</v>
      </c>
      <c r="I40" s="26"/>
      <c r="J40" s="26"/>
      <c r="K40" s="132">
        <v>2019</v>
      </c>
      <c r="L40" s="137"/>
      <c r="M40" s="132" t="s">
        <v>129</v>
      </c>
      <c r="N40" s="132">
        <v>2019</v>
      </c>
      <c r="O40" s="132" t="s">
        <v>129</v>
      </c>
      <c r="P40" s="143" t="s">
        <v>129</v>
      </c>
      <c r="Q40" s="132" t="s">
        <v>129</v>
      </c>
      <c r="R40" s="8"/>
      <c r="S40" s="8"/>
    </row>
    <row r="41" spans="3:19" ht="75.75" customHeight="1" x14ac:dyDescent="0.3">
      <c r="C41" s="8"/>
      <c r="D41" s="44"/>
      <c r="E41" s="49" t="str">
        <f>Лист2!D41</f>
        <v>Реконструкция   КТП-115  с заменой силового трансформатора 63 кВА на 250 кВА ,  оборудования 10/0,4 кВ, с целью технологического присоединения заявителя, по адресу: г. Королев, ул.Горького д.77</v>
      </c>
      <c r="F41" s="132" t="str">
        <f>Лист2!E41</f>
        <v>I_10_N</v>
      </c>
      <c r="G41" s="48" t="s">
        <v>78</v>
      </c>
      <c r="H41" s="56" t="s">
        <v>128</v>
      </c>
      <c r="I41" s="26"/>
      <c r="J41" s="26"/>
      <c r="K41" s="132">
        <v>2019</v>
      </c>
      <c r="L41" s="137"/>
      <c r="M41" s="132" t="s">
        <v>129</v>
      </c>
      <c r="N41" s="132">
        <v>2019</v>
      </c>
      <c r="O41" s="132" t="s">
        <v>129</v>
      </c>
      <c r="P41" s="143" t="s">
        <v>129</v>
      </c>
      <c r="Q41" s="132" t="s">
        <v>129</v>
      </c>
      <c r="R41" s="8"/>
      <c r="S41" s="8"/>
    </row>
    <row r="42" spans="3:19" ht="89.25" customHeight="1" x14ac:dyDescent="0.3">
      <c r="C42" s="8"/>
      <c r="D42" s="44"/>
      <c r="E42" s="49" t="str">
        <f>Лист2!D42</f>
        <v>Реконструкция КЛ-10кВ от РТП-222 до ТП-1350 по адресу: Московская обл., г.Балашиха, мкр.1 Мая</v>
      </c>
      <c r="F42" s="132" t="str">
        <f>Лист2!E42</f>
        <v>I_1</v>
      </c>
      <c r="G42" s="48" t="s">
        <v>78</v>
      </c>
      <c r="H42" s="56" t="s">
        <v>128</v>
      </c>
      <c r="I42" s="26"/>
      <c r="J42" s="26"/>
      <c r="K42" s="132">
        <v>2019</v>
      </c>
      <c r="L42" s="137"/>
      <c r="M42" s="132" t="s">
        <v>129</v>
      </c>
      <c r="N42" s="132">
        <v>2019</v>
      </c>
      <c r="O42" s="132" t="s">
        <v>129</v>
      </c>
      <c r="P42" s="143" t="s">
        <v>129</v>
      </c>
      <c r="Q42" s="132" t="s">
        <v>129</v>
      </c>
      <c r="R42" s="8"/>
      <c r="S42" s="8"/>
    </row>
    <row r="43" spans="3:19" ht="66.75" customHeight="1" x14ac:dyDescent="0.3">
      <c r="C43" s="8"/>
      <c r="D43" s="44"/>
      <c r="E43" s="49" t="str">
        <f>Лист2!D43</f>
        <v>Реконструкция РП-1517,   взамен выбывающих основных фондов по адресу:      МО, п.Тарасовка, Пушкинский район</v>
      </c>
      <c r="F43" s="132" t="str">
        <f>Лист2!E43</f>
        <v>I_3</v>
      </c>
      <c r="G43" s="48" t="s">
        <v>78</v>
      </c>
      <c r="H43" s="56" t="s">
        <v>128</v>
      </c>
      <c r="I43" s="26"/>
      <c r="J43" s="26"/>
      <c r="K43" s="132">
        <v>2019</v>
      </c>
      <c r="L43" s="137"/>
      <c r="M43" s="132" t="s">
        <v>129</v>
      </c>
      <c r="N43" s="132">
        <v>2019</v>
      </c>
      <c r="O43" s="132" t="s">
        <v>129</v>
      </c>
      <c r="P43" s="143" t="s">
        <v>133</v>
      </c>
      <c r="Q43" s="132" t="s">
        <v>133</v>
      </c>
      <c r="R43" s="8"/>
      <c r="S43" s="8"/>
    </row>
    <row r="44" spans="3:19" ht="82.8" x14ac:dyDescent="0.3">
      <c r="C44" s="8"/>
      <c r="D44" s="45"/>
      <c r="E44" s="49" t="str">
        <f>Лист2!D44</f>
        <v>Реконструкция КЛ-0,4 кВ от ТП-76, взамен выбывающих основных фондов по адресу: МО, г. Королев, ул. Сакко и Ванцетти</v>
      </c>
      <c r="F44" s="132" t="str">
        <f>Лист2!E44</f>
        <v>I_7</v>
      </c>
      <c r="G44" s="48" t="s">
        <v>78</v>
      </c>
      <c r="H44" s="56" t="s">
        <v>128</v>
      </c>
      <c r="I44" s="26"/>
      <c r="J44" s="26"/>
      <c r="K44" s="132">
        <v>2019</v>
      </c>
      <c r="L44" s="137"/>
      <c r="M44" s="132" t="s">
        <v>129</v>
      </c>
      <c r="N44" s="132">
        <v>2019</v>
      </c>
      <c r="O44" s="132" t="s">
        <v>129</v>
      </c>
      <c r="P44" s="143" t="s">
        <v>129</v>
      </c>
      <c r="Q44" s="132" t="s">
        <v>129</v>
      </c>
      <c r="R44" s="8"/>
      <c r="S44" s="8"/>
    </row>
    <row r="45" spans="3:19" ht="91.5" customHeight="1" x14ac:dyDescent="0.3">
      <c r="C45" s="8"/>
      <c r="D45" s="44"/>
      <c r="E45" s="49" t="str">
        <f>Лист2!D45</f>
        <v>Реконструкция  электроснабжения от               РТП-10 ДСК</v>
      </c>
      <c r="F45" s="132" t="str">
        <f>Лист2!E45</f>
        <v>I_11</v>
      </c>
      <c r="G45" s="48" t="s">
        <v>78</v>
      </c>
      <c r="H45" s="56" t="s">
        <v>128</v>
      </c>
      <c r="I45" s="26"/>
      <c r="J45" s="26"/>
      <c r="K45" s="132">
        <v>2019</v>
      </c>
      <c r="L45" s="137"/>
      <c r="M45" s="132" t="s">
        <v>129</v>
      </c>
      <c r="N45" s="132">
        <v>2019</v>
      </c>
      <c r="O45" s="132" t="s">
        <v>129</v>
      </c>
      <c r="P45" s="143" t="s">
        <v>129</v>
      </c>
      <c r="Q45" s="132" t="s">
        <v>129</v>
      </c>
      <c r="R45" s="8"/>
      <c r="S45" s="8"/>
    </row>
    <row r="46" spans="3:19" ht="74.25" customHeight="1" x14ac:dyDescent="0.3">
      <c r="C46" s="8"/>
      <c r="D46" s="44"/>
      <c r="E46" s="49" t="str">
        <f>Лист2!D46</f>
        <v>Реконструкция электроснабжения  от ТП 303,  взамен выбывающих основных фондов по адресу:Щелковский район,   пос. Образцово</v>
      </c>
      <c r="F46" s="132" t="str">
        <f>Лист2!E46</f>
        <v>I_12</v>
      </c>
      <c r="G46" s="48" t="s">
        <v>78</v>
      </c>
      <c r="H46" s="56" t="s">
        <v>128</v>
      </c>
      <c r="I46" s="26"/>
      <c r="J46" s="26"/>
      <c r="K46" s="132">
        <v>2020</v>
      </c>
      <c r="L46" s="137"/>
      <c r="M46" s="132" t="s">
        <v>130</v>
      </c>
      <c r="N46" s="132">
        <v>2020</v>
      </c>
      <c r="O46" s="132" t="s">
        <v>130</v>
      </c>
      <c r="P46" s="143" t="s">
        <v>130</v>
      </c>
      <c r="Q46" s="132" t="s">
        <v>130</v>
      </c>
      <c r="R46" s="8"/>
      <c r="S46" s="8"/>
    </row>
    <row r="47" spans="3:19" ht="110.4" x14ac:dyDescent="0.3">
      <c r="C47" s="8"/>
      <c r="D47" s="44"/>
      <c r="E47" s="49" t="str">
        <f>Лист2!D47</f>
        <v>Реконструкция электроснабженияв г. Королев. (Финский  поселок)  с переустройством  ЛЭП 6/0,4 кВ  и ТП-20,взамен выбывающих основных фондов</v>
      </c>
      <c r="F47" s="132" t="str">
        <f>Лист2!E47</f>
        <v>I_16</v>
      </c>
      <c r="G47" s="48" t="s">
        <v>78</v>
      </c>
      <c r="H47" s="56" t="s">
        <v>128</v>
      </c>
      <c r="I47" s="26"/>
      <c r="J47" s="26"/>
      <c r="K47" s="132">
        <v>2021</v>
      </c>
      <c r="L47" s="137"/>
      <c r="M47" s="132" t="s">
        <v>131</v>
      </c>
      <c r="N47" s="132">
        <v>2021</v>
      </c>
      <c r="O47" s="132" t="s">
        <v>131</v>
      </c>
      <c r="P47" s="143" t="s">
        <v>131</v>
      </c>
      <c r="Q47" s="132" t="s">
        <v>131</v>
      </c>
      <c r="R47" s="8"/>
      <c r="S47" s="8"/>
    </row>
    <row r="48" spans="3:19" ht="90" customHeight="1" x14ac:dyDescent="0.3">
      <c r="C48" s="8"/>
      <c r="D48" s="44"/>
      <c r="E48" s="49" t="str">
        <f>Лист2!D48</f>
        <v>Реконструкция  электроснабжения мкр. Первомайский  с заменой ЛЭП 6/0,4 кВ и КТП, взамен выбывающих основных фондов</v>
      </c>
      <c r="F48" s="132" t="str">
        <f>Лист2!E48</f>
        <v>I_18</v>
      </c>
      <c r="G48" s="48" t="s">
        <v>78</v>
      </c>
      <c r="H48" s="56" t="s">
        <v>128</v>
      </c>
      <c r="I48" s="26"/>
      <c r="J48" s="26"/>
      <c r="K48" s="132">
        <v>2022</v>
      </c>
      <c r="L48" s="137"/>
      <c r="M48" s="132" t="s">
        <v>132</v>
      </c>
      <c r="N48" s="132">
        <v>2022</v>
      </c>
      <c r="O48" s="132" t="s">
        <v>133</v>
      </c>
      <c r="P48" s="132" t="s">
        <v>133</v>
      </c>
      <c r="Q48" s="132" t="s">
        <v>133</v>
      </c>
      <c r="R48" s="8"/>
      <c r="S48" s="8"/>
    </row>
    <row r="49" spans="3:19" ht="78" customHeight="1" x14ac:dyDescent="0.3">
      <c r="C49" s="8"/>
      <c r="D49" s="44"/>
      <c r="E49" s="49" t="str">
        <f>Лист2!D49</f>
        <v>Реконструкция КЛ-10 кВ  л.117 ТП-400-ТП-385; л.117 отпайка на КТП-382 по адресу: МО, г. Королев ул. Орждоникидзе-ул. Центральная</v>
      </c>
      <c r="F49" s="132" t="str">
        <f>Лист2!E49</f>
        <v>I_14_N</v>
      </c>
      <c r="G49" s="48" t="s">
        <v>78</v>
      </c>
      <c r="H49" s="56" t="s">
        <v>128</v>
      </c>
      <c r="I49" s="26"/>
      <c r="J49" s="26"/>
      <c r="K49" s="132">
        <v>2019</v>
      </c>
      <c r="L49" s="137"/>
      <c r="M49" s="132" t="s">
        <v>129</v>
      </c>
      <c r="N49" s="132">
        <v>2019</v>
      </c>
      <c r="O49" s="132" t="s">
        <v>129</v>
      </c>
      <c r="P49" s="143" t="s">
        <v>129</v>
      </c>
      <c r="Q49" s="132" t="s">
        <v>129</v>
      </c>
      <c r="R49" s="8"/>
      <c r="S49" s="8"/>
    </row>
    <row r="50" spans="3:19" ht="59.25" customHeight="1" x14ac:dyDescent="0.3">
      <c r="C50" s="8"/>
      <c r="D50" s="44"/>
      <c r="E50" s="49" t="str">
        <f>Лист2!D50</f>
        <v>Реконструкция 4 КЛ-6 кВ от места врезки в л. 413; л. 414 до ТП-103 по адресу: МО, г. Королев, мкр. Юбилейный</v>
      </c>
      <c r="F50" s="132" t="str">
        <f>Лист2!E50</f>
        <v>I_15_N</v>
      </c>
      <c r="G50" s="48" t="s">
        <v>78</v>
      </c>
      <c r="H50" s="56" t="s">
        <v>128</v>
      </c>
      <c r="I50" s="26"/>
      <c r="J50" s="26"/>
      <c r="K50" s="132">
        <v>2019</v>
      </c>
      <c r="L50" s="137"/>
      <c r="M50" s="132" t="s">
        <v>129</v>
      </c>
      <c r="N50" s="132">
        <v>2019</v>
      </c>
      <c r="O50" s="132" t="s">
        <v>129</v>
      </c>
      <c r="P50" s="143" t="s">
        <v>129</v>
      </c>
      <c r="Q50" s="132" t="s">
        <v>129</v>
      </c>
      <c r="R50" s="8"/>
      <c r="S50" s="8"/>
    </row>
    <row r="51" spans="3:19" ht="59.25" customHeight="1" x14ac:dyDescent="0.3">
      <c r="C51" s="8"/>
      <c r="D51" s="44"/>
      <c r="E51" s="49" t="str">
        <f>Лист2!D51</f>
        <v>Программный комплекс для энергетики        Модус</v>
      </c>
      <c r="F51" s="132" t="str">
        <f>Лист2!E51</f>
        <v>I_19</v>
      </c>
      <c r="G51" s="59" t="s">
        <v>78</v>
      </c>
      <c r="H51" s="56" t="s">
        <v>128</v>
      </c>
      <c r="I51" s="60"/>
      <c r="J51" s="60"/>
      <c r="K51" s="132">
        <v>2019</v>
      </c>
      <c r="L51" s="137"/>
      <c r="M51" s="132" t="s">
        <v>129</v>
      </c>
      <c r="N51" s="132">
        <v>2019</v>
      </c>
      <c r="O51" s="132" t="s">
        <v>129</v>
      </c>
      <c r="P51" s="143" t="s">
        <v>129</v>
      </c>
      <c r="Q51" s="132" t="s">
        <v>129</v>
      </c>
      <c r="R51" s="8"/>
      <c r="S51" s="8"/>
    </row>
    <row r="52" spans="3:19" ht="59.25" customHeight="1" x14ac:dyDescent="0.3">
      <c r="C52" s="8"/>
      <c r="D52" s="44"/>
      <c r="E52" s="49" t="str">
        <f>Лист2!D52</f>
        <v>Автогидроподъемник  ВИПО-18-01 на шасси ГАЗ -33081 (4х4)</v>
      </c>
      <c r="F52" s="132" t="str">
        <f>Лист2!E52</f>
        <v>I_20</v>
      </c>
      <c r="G52" s="59" t="s">
        <v>78</v>
      </c>
      <c r="H52" s="56" t="s">
        <v>128</v>
      </c>
      <c r="I52" s="60"/>
      <c r="J52" s="60"/>
      <c r="K52" s="132">
        <v>2019</v>
      </c>
      <c r="L52" s="137"/>
      <c r="M52" s="132" t="s">
        <v>129</v>
      </c>
      <c r="N52" s="132">
        <v>2019</v>
      </c>
      <c r="O52" s="132" t="s">
        <v>129</v>
      </c>
      <c r="P52" s="143" t="s">
        <v>129</v>
      </c>
      <c r="Q52" s="132" t="s">
        <v>129</v>
      </c>
      <c r="R52" s="8"/>
      <c r="S52" s="8"/>
    </row>
    <row r="53" spans="3:19" ht="59.25" customHeight="1" x14ac:dyDescent="0.3">
      <c r="C53" s="8"/>
      <c r="D53" s="44"/>
      <c r="E53" s="49" t="str">
        <f>Лист2!D53</f>
        <v xml:space="preserve">Renault  Duster </v>
      </c>
      <c r="F53" s="132" t="str">
        <f>Лист2!E53</f>
        <v>I_21</v>
      </c>
      <c r="G53" s="59" t="s">
        <v>78</v>
      </c>
      <c r="H53" s="56" t="s">
        <v>128</v>
      </c>
      <c r="I53" s="60"/>
      <c r="J53" s="60"/>
      <c r="K53" s="132">
        <v>2021</v>
      </c>
      <c r="L53" s="137"/>
      <c r="M53" s="132" t="s">
        <v>132</v>
      </c>
      <c r="N53" s="132">
        <v>2021</v>
      </c>
      <c r="O53" s="132" t="s">
        <v>132</v>
      </c>
      <c r="P53" s="143" t="s">
        <v>132</v>
      </c>
      <c r="Q53" s="132" t="s">
        <v>132</v>
      </c>
      <c r="R53" s="8"/>
      <c r="S53" s="8"/>
    </row>
    <row r="54" spans="3:19" ht="59.25" customHeight="1" x14ac:dyDescent="0.3">
      <c r="C54" s="8"/>
      <c r="D54" s="44"/>
      <c r="E54" s="49" t="str">
        <f>Лист2!D54</f>
        <v xml:space="preserve">Газель 270500-264/364 ( 7 мест)  </v>
      </c>
      <c r="F54" s="132" t="str">
        <f>Лист2!E54</f>
        <v>I_22</v>
      </c>
      <c r="G54" s="59" t="s">
        <v>78</v>
      </c>
      <c r="H54" s="56" t="s">
        <v>128</v>
      </c>
      <c r="I54" s="60"/>
      <c r="J54" s="60"/>
      <c r="K54" s="132">
        <v>2021</v>
      </c>
      <c r="L54" s="137"/>
      <c r="M54" s="132" t="s">
        <v>132</v>
      </c>
      <c r="N54" s="132">
        <v>2021</v>
      </c>
      <c r="O54" s="132" t="s">
        <v>132</v>
      </c>
      <c r="P54" s="143" t="s">
        <v>132</v>
      </c>
      <c r="Q54" s="132" t="s">
        <v>132</v>
      </c>
      <c r="R54" s="8"/>
      <c r="S54" s="8"/>
    </row>
    <row r="55" spans="3:19" ht="59.25" customHeight="1" x14ac:dyDescent="0.3">
      <c r="C55" s="8"/>
      <c r="D55" s="44"/>
      <c r="E55" s="49" t="str">
        <f>Лист2!D55</f>
        <v xml:space="preserve">Бортовой  Камаз (манипулятор)  43118-46 с  КМУ  PALFINGER  INMAN  ИТ-180  </v>
      </c>
      <c r="F55" s="132" t="str">
        <f>Лист2!E55</f>
        <v>I_23</v>
      </c>
      <c r="G55" s="59" t="s">
        <v>78</v>
      </c>
      <c r="H55" s="56" t="s">
        <v>128</v>
      </c>
      <c r="I55" s="60"/>
      <c r="J55" s="60"/>
      <c r="K55" s="132">
        <v>2021</v>
      </c>
      <c r="L55" s="137"/>
      <c r="M55" s="132" t="s">
        <v>132</v>
      </c>
      <c r="N55" s="132">
        <v>2021</v>
      </c>
      <c r="O55" s="132" t="s">
        <v>132</v>
      </c>
      <c r="P55" s="143" t="s">
        <v>132</v>
      </c>
      <c r="Q55" s="132" t="s">
        <v>132</v>
      </c>
      <c r="R55" s="8"/>
      <c r="S55" s="8"/>
    </row>
    <row r="56" spans="3:19" ht="59.25" customHeight="1" x14ac:dyDescent="0.3">
      <c r="C56" s="8"/>
      <c r="D56" s="44"/>
      <c r="E56" s="49" t="str">
        <f>Лист2!D56</f>
        <v>Автомобиль ГАЗ Соболь</v>
      </c>
      <c r="F56" s="132" t="str">
        <f>Лист2!E56</f>
        <v>I_24</v>
      </c>
      <c r="G56" s="59" t="s">
        <v>78</v>
      </c>
      <c r="H56" s="56" t="s">
        <v>128</v>
      </c>
      <c r="I56" s="60"/>
      <c r="J56" s="60"/>
      <c r="K56" s="132">
        <v>2021</v>
      </c>
      <c r="L56" s="137"/>
      <c r="M56" s="132" t="s">
        <v>132</v>
      </c>
      <c r="N56" s="132">
        <v>2021</v>
      </c>
      <c r="O56" s="132" t="s">
        <v>132</v>
      </c>
      <c r="P56" s="143" t="s">
        <v>132</v>
      </c>
      <c r="Q56" s="132" t="s">
        <v>132</v>
      </c>
      <c r="R56" s="8"/>
      <c r="S56" s="8"/>
    </row>
    <row r="57" spans="3:19" ht="59.25" customHeight="1" x14ac:dyDescent="0.3">
      <c r="C57" s="8"/>
      <c r="D57" s="44"/>
      <c r="E57" s="49" t="str">
        <f>Лист2!D57</f>
        <v>Буровая JUNJIN  SA-040С на шасси КАМАЗ-43114</v>
      </c>
      <c r="F57" s="132" t="str">
        <f>Лист2!E57</f>
        <v>I_25</v>
      </c>
      <c r="G57" s="59" t="s">
        <v>78</v>
      </c>
      <c r="H57" s="56" t="s">
        <v>128</v>
      </c>
      <c r="I57" s="60"/>
      <c r="J57" s="60"/>
      <c r="K57" s="132">
        <v>2022</v>
      </c>
      <c r="L57" s="137"/>
      <c r="M57" s="132" t="s">
        <v>132</v>
      </c>
      <c r="N57" s="132">
        <v>2022</v>
      </c>
      <c r="O57" s="132" t="s">
        <v>132</v>
      </c>
      <c r="P57" s="143" t="s">
        <v>132</v>
      </c>
      <c r="Q57" s="132" t="s">
        <v>132</v>
      </c>
      <c r="R57" s="8"/>
      <c r="S57" s="8"/>
    </row>
    <row r="58" spans="3:19" ht="59.25" customHeight="1" x14ac:dyDescent="0.3">
      <c r="C58" s="8"/>
      <c r="D58" s="44"/>
      <c r="E58" s="49" t="str">
        <f>Лист2!D58</f>
        <v>УАЗ-390945</v>
      </c>
      <c r="F58" s="132" t="str">
        <f>Лист2!E58</f>
        <v>I_26</v>
      </c>
      <c r="G58" s="59" t="s">
        <v>78</v>
      </c>
      <c r="H58" s="56" t="s">
        <v>128</v>
      </c>
      <c r="I58" s="60"/>
      <c r="J58" s="60"/>
      <c r="K58" s="132">
        <v>2022</v>
      </c>
      <c r="L58" s="137"/>
      <c r="M58" s="132" t="s">
        <v>132</v>
      </c>
      <c r="N58" s="132">
        <v>2022</v>
      </c>
      <c r="O58" s="132" t="s">
        <v>132</v>
      </c>
      <c r="P58" s="143" t="s">
        <v>132</v>
      </c>
      <c r="Q58" s="132" t="s">
        <v>132</v>
      </c>
      <c r="R58" s="8"/>
      <c r="S58" s="8"/>
    </row>
    <row r="59" spans="3:19" ht="59.25" customHeight="1" x14ac:dyDescent="0.3">
      <c r="C59" s="8"/>
      <c r="D59" s="44"/>
      <c r="E59" s="49" t="str">
        <f>Лист2!D59</f>
        <v>LADA  Largus   универсал</v>
      </c>
      <c r="F59" s="132" t="str">
        <f>Лист2!E59</f>
        <v>I_27</v>
      </c>
      <c r="G59" s="59" t="s">
        <v>78</v>
      </c>
      <c r="H59" s="56" t="s">
        <v>128</v>
      </c>
      <c r="I59" s="60"/>
      <c r="J59" s="60"/>
      <c r="K59" s="132">
        <v>2022</v>
      </c>
      <c r="L59" s="137"/>
      <c r="M59" s="132" t="s">
        <v>132</v>
      </c>
      <c r="N59" s="132">
        <v>2022</v>
      </c>
      <c r="O59" s="132" t="s">
        <v>132</v>
      </c>
      <c r="P59" s="143" t="s">
        <v>132</v>
      </c>
      <c r="Q59" s="132" t="s">
        <v>132</v>
      </c>
      <c r="R59" s="8"/>
      <c r="S59" s="8"/>
    </row>
    <row r="60" spans="3:19" ht="59.25" customHeight="1" x14ac:dyDescent="0.3">
      <c r="C60" s="8"/>
      <c r="D60" s="44"/>
      <c r="E60" s="49" t="str">
        <f>Лист2!D60</f>
        <v>LADA GRANTA седан</v>
      </c>
      <c r="F60" s="132" t="str">
        <f>Лист2!E60</f>
        <v>I_28</v>
      </c>
      <c r="G60" s="59" t="s">
        <v>78</v>
      </c>
      <c r="H60" s="56" t="s">
        <v>128</v>
      </c>
      <c r="I60" s="60"/>
      <c r="J60" s="60"/>
      <c r="K60" s="132">
        <v>2022</v>
      </c>
      <c r="L60" s="137"/>
      <c r="M60" s="132" t="s">
        <v>132</v>
      </c>
      <c r="N60" s="132">
        <v>2022</v>
      </c>
      <c r="O60" s="132" t="s">
        <v>132</v>
      </c>
      <c r="P60" s="143" t="s">
        <v>132</v>
      </c>
      <c r="Q60" s="132" t="s">
        <v>132</v>
      </c>
      <c r="R60" s="8"/>
      <c r="S60" s="8"/>
    </row>
    <row r="61" spans="3:19" ht="59.25" customHeight="1" x14ac:dyDescent="0.3">
      <c r="C61" s="8"/>
      <c r="D61" s="44"/>
      <c r="E61" s="49" t="str">
        <f>Лист2!D61</f>
        <v>Приобретение, монтаж и пусконаладочные работы системы видеоконференц-связи АО "МСК Энерго"</v>
      </c>
      <c r="F61" s="132" t="str">
        <f>Лист2!E61</f>
        <v>I_16_N</v>
      </c>
      <c r="G61" s="59" t="s">
        <v>78</v>
      </c>
      <c r="H61" s="56" t="s">
        <v>164</v>
      </c>
      <c r="I61" s="60"/>
      <c r="J61" s="60"/>
      <c r="K61" s="132">
        <v>2019</v>
      </c>
      <c r="L61" s="137"/>
      <c r="M61" s="132" t="s">
        <v>129</v>
      </c>
      <c r="N61" s="132">
        <v>2019</v>
      </c>
      <c r="O61" s="132" t="s">
        <v>129</v>
      </c>
      <c r="P61" s="143" t="s">
        <v>129</v>
      </c>
      <c r="Q61" s="132" t="s">
        <v>129</v>
      </c>
      <c r="R61" s="8"/>
      <c r="S61" s="8"/>
    </row>
    <row r="62" spans="3:19" ht="59.25" customHeight="1" x14ac:dyDescent="0.3">
      <c r="C62" s="8"/>
      <c r="D62" s="44"/>
      <c r="E62" s="49" t="str">
        <f>Лист2!D62</f>
        <v xml:space="preserve">Модернизация существующей системы телемеханики в г. Королев (Оборудование системы ТМ Королевской РЭС для 25-ти РП) </v>
      </c>
      <c r="F62" s="132" t="str">
        <f>Лист2!E62</f>
        <v>I_17_N</v>
      </c>
      <c r="G62" s="68" t="s">
        <v>78</v>
      </c>
      <c r="H62" s="56" t="s">
        <v>164</v>
      </c>
      <c r="I62" s="69"/>
      <c r="J62" s="69"/>
      <c r="K62" s="132">
        <v>2019</v>
      </c>
      <c r="L62" s="137"/>
      <c r="M62" s="132" t="s">
        <v>129</v>
      </c>
      <c r="N62" s="132">
        <v>2019</v>
      </c>
      <c r="O62" s="132" t="s">
        <v>129</v>
      </c>
      <c r="P62" s="143" t="s">
        <v>129</v>
      </c>
      <c r="Q62" s="132" t="s">
        <v>129</v>
      </c>
      <c r="R62" s="8"/>
      <c r="S62" s="8"/>
    </row>
    <row r="63" spans="3:19" ht="59.25" customHeight="1" x14ac:dyDescent="0.3">
      <c r="C63" s="8"/>
      <c r="D63" s="44"/>
      <c r="E63" s="49" t="str">
        <f>Лист2!D63</f>
        <v xml:space="preserve">Модернизация существующей системы телемеханики в г. Королев (Оборудование системы ТМ уровня технического помещенния) </v>
      </c>
      <c r="F63" s="132" t="str">
        <f>Лист2!E63</f>
        <v>I_18_N</v>
      </c>
      <c r="G63" s="68" t="s">
        <v>78</v>
      </c>
      <c r="H63" s="56" t="s">
        <v>164</v>
      </c>
      <c r="I63" s="69"/>
      <c r="J63" s="69"/>
      <c r="K63" s="132">
        <v>2019</v>
      </c>
      <c r="L63" s="137"/>
      <c r="M63" s="132" t="s">
        <v>129</v>
      </c>
      <c r="N63" s="132">
        <v>2019</v>
      </c>
      <c r="O63" s="132" t="s">
        <v>129</v>
      </c>
      <c r="P63" s="143" t="s">
        <v>129</v>
      </c>
      <c r="Q63" s="132" t="s">
        <v>129</v>
      </c>
      <c r="R63" s="8"/>
      <c r="S63" s="8"/>
    </row>
    <row r="64" spans="3:19" ht="59.25" customHeight="1" x14ac:dyDescent="0.3">
      <c r="C64" s="8"/>
      <c r="D64" s="44"/>
      <c r="E64" s="49" t="str">
        <f>Лист2!D64</f>
        <v xml:space="preserve">Модернизация существующей системы телемеханики в г. Королев (Оборудование системы ТМ уровня АРМ диспетчера) </v>
      </c>
      <c r="F64" s="132" t="str">
        <f>Лист2!E64</f>
        <v>I_19_N</v>
      </c>
      <c r="G64" s="68" t="s">
        <v>78</v>
      </c>
      <c r="H64" s="56" t="s">
        <v>164</v>
      </c>
      <c r="I64" s="69"/>
      <c r="J64" s="69"/>
      <c r="K64" s="132">
        <v>2019</v>
      </c>
      <c r="L64" s="137"/>
      <c r="M64" s="132" t="s">
        <v>129</v>
      </c>
      <c r="N64" s="132">
        <v>2019</v>
      </c>
      <c r="O64" s="132" t="s">
        <v>129</v>
      </c>
      <c r="P64" s="143" t="s">
        <v>129</v>
      </c>
      <c r="Q64" s="132" t="s">
        <v>129</v>
      </c>
      <c r="R64" s="8"/>
      <c r="S64" s="8"/>
    </row>
    <row r="65" spans="3:19" ht="59.25" customHeight="1" x14ac:dyDescent="0.3">
      <c r="C65" s="8"/>
      <c r="D65" s="44"/>
      <c r="E65" s="49" t="str">
        <f>Лист2!D65</f>
        <v>Модернизация существующей системы телемеханики (Оборудование системы ТМ Лобненской РЭС  для 13-ти РП)</v>
      </c>
      <c r="F65" s="132" t="str">
        <f>Лист2!E65</f>
        <v>I_20_N</v>
      </c>
      <c r="G65" s="68" t="s">
        <v>78</v>
      </c>
      <c r="H65" s="56" t="s">
        <v>164</v>
      </c>
      <c r="I65" s="69"/>
      <c r="J65" s="69"/>
      <c r="K65" s="132">
        <v>2019</v>
      </c>
      <c r="L65" s="137"/>
      <c r="M65" s="132" t="s">
        <v>129</v>
      </c>
      <c r="N65" s="132">
        <v>2019</v>
      </c>
      <c r="O65" s="132" t="s">
        <v>129</v>
      </c>
      <c r="P65" s="143" t="s">
        <v>129</v>
      </c>
      <c r="Q65" s="132" t="s">
        <v>129</v>
      </c>
      <c r="R65" s="8"/>
      <c r="S65" s="8"/>
    </row>
    <row r="66" spans="3:19" ht="59.25" customHeight="1" x14ac:dyDescent="0.3">
      <c r="C66" s="8"/>
      <c r="D66" s="44"/>
      <c r="E66" s="49" t="str">
        <f>Лист2!D66</f>
        <v>Приобретение и установка диспетчерского щита Лобня</v>
      </c>
      <c r="F66" s="132" t="str">
        <f>Лист2!E66</f>
        <v>I_21_N</v>
      </c>
      <c r="G66" s="68" t="s">
        <v>78</v>
      </c>
      <c r="H66" s="56" t="s">
        <v>164</v>
      </c>
      <c r="I66" s="69"/>
      <c r="J66" s="69"/>
      <c r="K66" s="132">
        <v>2019</v>
      </c>
      <c r="L66" s="137"/>
      <c r="M66" s="132" t="s">
        <v>129</v>
      </c>
      <c r="N66" s="132">
        <v>2019</v>
      </c>
      <c r="O66" s="132" t="s">
        <v>129</v>
      </c>
      <c r="P66" s="143" t="s">
        <v>129</v>
      </c>
      <c r="Q66" s="132" t="s">
        <v>129</v>
      </c>
      <c r="R66" s="8"/>
      <c r="S66" s="8"/>
    </row>
    <row r="67" spans="3:19" ht="59.25" customHeight="1" x14ac:dyDescent="0.3">
      <c r="C67" s="8"/>
      <c r="D67" s="44"/>
      <c r="E67" s="49" t="str">
        <f>Лист2!D67</f>
        <v>Приобретение и установка диспетчерского щита Дрожжино</v>
      </c>
      <c r="F67" s="132" t="str">
        <f>Лист2!E67</f>
        <v>I_22_N</v>
      </c>
      <c r="G67" s="68" t="s">
        <v>78</v>
      </c>
      <c r="H67" s="56" t="s">
        <v>164</v>
      </c>
      <c r="I67" s="69"/>
      <c r="J67" s="69"/>
      <c r="K67" s="132">
        <v>2019</v>
      </c>
      <c r="L67" s="137"/>
      <c r="M67" s="132" t="s">
        <v>129</v>
      </c>
      <c r="N67" s="132">
        <v>2019</v>
      </c>
      <c r="O67" s="132" t="s">
        <v>129</v>
      </c>
      <c r="P67" s="143" t="s">
        <v>129</v>
      </c>
      <c r="Q67" s="132" t="s">
        <v>129</v>
      </c>
      <c r="R67" s="8"/>
      <c r="S67" s="8"/>
    </row>
    <row r="68" spans="3:19" ht="59.25" customHeight="1" x14ac:dyDescent="0.3">
      <c r="C68" s="8"/>
      <c r="D68" s="44"/>
      <c r="E68" s="49" t="str">
        <f>Лист2!D68</f>
        <v>Приобритение программного исполнительного модуля ОРС МРВ+</v>
      </c>
      <c r="F68" s="132" t="str">
        <f>Лист2!E68</f>
        <v>I_23_N</v>
      </c>
      <c r="G68" s="68" t="s">
        <v>78</v>
      </c>
      <c r="H68" s="56" t="s">
        <v>164</v>
      </c>
      <c r="I68" s="69"/>
      <c r="J68" s="69"/>
      <c r="K68" s="132">
        <v>2019</v>
      </c>
      <c r="L68" s="137"/>
      <c r="M68" s="132" t="s">
        <v>129</v>
      </c>
      <c r="N68" s="132">
        <v>2019</v>
      </c>
      <c r="O68" s="132" t="s">
        <v>129</v>
      </c>
      <c r="P68" s="143" t="s">
        <v>129</v>
      </c>
      <c r="Q68" s="132" t="s">
        <v>129</v>
      </c>
      <c r="R68" s="8"/>
      <c r="S68" s="8"/>
    </row>
    <row r="69" spans="3:19" ht="59.25" customHeight="1" x14ac:dyDescent="0.3">
      <c r="C69" s="8"/>
      <c r="D69" s="44"/>
      <c r="E69" s="49" t="str">
        <f>Лист2!D69</f>
        <v>Строительство учебного полигона</v>
      </c>
      <c r="F69" s="132" t="str">
        <f>Лист2!E69</f>
        <v>I_24_N</v>
      </c>
      <c r="G69" s="68" t="s">
        <v>78</v>
      </c>
      <c r="H69" s="56" t="s">
        <v>164</v>
      </c>
      <c r="I69" s="69"/>
      <c r="J69" s="69"/>
      <c r="K69" s="132">
        <v>2019</v>
      </c>
      <c r="L69" s="137"/>
      <c r="M69" s="132" t="s">
        <v>129</v>
      </c>
      <c r="N69" s="132">
        <v>2019</v>
      </c>
      <c r="O69" s="132" t="s">
        <v>129</v>
      </c>
      <c r="P69" s="143" t="s">
        <v>129</v>
      </c>
      <c r="Q69" s="132" t="s">
        <v>129</v>
      </c>
      <c r="R69" s="8"/>
      <c r="S69" s="8"/>
    </row>
    <row r="70" spans="3:19" ht="59.25" customHeight="1" x14ac:dyDescent="0.3">
      <c r="C70" s="8"/>
      <c r="D70" s="44"/>
      <c r="E70" s="49" t="str">
        <f>Лист2!D70</f>
        <v>Приобретение комплекса РЗА - Ретом 21</v>
      </c>
      <c r="F70" s="132" t="str">
        <f>Лист2!E70</f>
        <v>I_25_N</v>
      </c>
      <c r="G70" s="68" t="s">
        <v>78</v>
      </c>
      <c r="H70" s="56" t="s">
        <v>164</v>
      </c>
      <c r="I70" s="69"/>
      <c r="J70" s="69"/>
      <c r="K70" s="132">
        <v>2019</v>
      </c>
      <c r="L70" s="137"/>
      <c r="M70" s="132" t="s">
        <v>129</v>
      </c>
      <c r="N70" s="132">
        <v>2019</v>
      </c>
      <c r="O70" s="132" t="s">
        <v>129</v>
      </c>
      <c r="P70" s="143" t="s">
        <v>129</v>
      </c>
      <c r="Q70" s="132" t="s">
        <v>129</v>
      </c>
      <c r="R70" s="8"/>
      <c r="S70" s="8"/>
    </row>
    <row r="71" spans="3:19" ht="77.25" customHeight="1" x14ac:dyDescent="0.3">
      <c r="C71" s="8"/>
      <c r="D71" s="22">
        <v>6</v>
      </c>
      <c r="E71" s="26" t="s">
        <v>35</v>
      </c>
      <c r="F71" s="26"/>
      <c r="G71" s="26"/>
      <c r="H71" s="22"/>
      <c r="I71" s="26"/>
      <c r="J71" s="26"/>
      <c r="K71" s="22"/>
      <c r="L71" s="26"/>
      <c r="M71" s="26"/>
      <c r="N71" s="26"/>
      <c r="O71" s="26"/>
      <c r="P71" s="19"/>
      <c r="Q71" s="19"/>
      <c r="R71" s="8"/>
      <c r="S71" s="8"/>
    </row>
    <row r="72" spans="3:19" x14ac:dyDescent="0.3">
      <c r="C72" s="8"/>
      <c r="D72" s="100" t="s">
        <v>36</v>
      </c>
      <c r="E72" s="100"/>
      <c r="F72" s="100"/>
      <c r="G72" s="100"/>
      <c r="H72" s="100"/>
      <c r="I72" s="100"/>
      <c r="J72" s="100"/>
      <c r="K72" s="100"/>
      <c r="L72" s="100"/>
      <c r="M72" s="100"/>
      <c r="N72" s="100"/>
      <c r="O72" s="100"/>
      <c r="P72" s="19"/>
      <c r="Q72" s="19"/>
      <c r="R72" s="8"/>
      <c r="S72" s="8"/>
    </row>
    <row r="73" spans="3:19" ht="64.5" customHeight="1" x14ac:dyDescent="0.3">
      <c r="C73" s="8"/>
      <c r="D73" s="22">
        <v>7</v>
      </c>
      <c r="E73" s="26" t="s">
        <v>37</v>
      </c>
      <c r="F73" s="26"/>
      <c r="G73" s="26"/>
      <c r="H73" s="22"/>
      <c r="I73" s="26"/>
      <c r="J73" s="26"/>
      <c r="K73" s="22"/>
      <c r="L73" s="26"/>
      <c r="M73" s="26"/>
      <c r="N73" s="26"/>
      <c r="O73" s="26"/>
      <c r="P73" s="19"/>
      <c r="Q73" s="19"/>
      <c r="R73" s="8"/>
      <c r="S73" s="8"/>
    </row>
    <row r="74" spans="3:19" ht="32.25" customHeight="1" x14ac:dyDescent="0.3">
      <c r="C74" s="8"/>
      <c r="D74" s="22">
        <v>8</v>
      </c>
      <c r="E74" s="26" t="s">
        <v>38</v>
      </c>
      <c r="F74" s="26"/>
      <c r="G74" s="26"/>
      <c r="H74" s="22"/>
      <c r="I74" s="26"/>
      <c r="J74" s="26"/>
      <c r="K74" s="22"/>
      <c r="L74" s="26"/>
      <c r="M74" s="26"/>
      <c r="N74" s="26"/>
      <c r="O74" s="26"/>
      <c r="P74" s="19"/>
      <c r="Q74" s="19"/>
      <c r="R74" s="8"/>
      <c r="S74" s="8"/>
    </row>
    <row r="75" spans="3:19" ht="50.25" customHeight="1" x14ac:dyDescent="0.3">
      <c r="C75" s="8"/>
      <c r="D75" s="22">
        <v>9</v>
      </c>
      <c r="E75" s="26" t="s">
        <v>39</v>
      </c>
      <c r="F75" s="26"/>
      <c r="G75" s="26"/>
      <c r="H75" s="22"/>
      <c r="I75" s="26"/>
      <c r="J75" s="26"/>
      <c r="K75" s="22"/>
      <c r="L75" s="26"/>
      <c r="M75" s="26"/>
      <c r="N75" s="26"/>
      <c r="O75" s="26"/>
      <c r="P75" s="19"/>
      <c r="Q75" s="19"/>
      <c r="R75" s="8"/>
      <c r="S75" s="8"/>
    </row>
    <row r="76" spans="3:19" x14ac:dyDescent="0.3">
      <c r="C76" s="8"/>
      <c r="D76" s="100" t="s">
        <v>40</v>
      </c>
      <c r="E76" s="100"/>
      <c r="F76" s="100"/>
      <c r="G76" s="100"/>
      <c r="H76" s="100"/>
      <c r="I76" s="100"/>
      <c r="J76" s="100"/>
      <c r="K76" s="100"/>
      <c r="L76" s="100"/>
      <c r="M76" s="100"/>
      <c r="N76" s="100"/>
      <c r="O76" s="100"/>
      <c r="P76" s="19"/>
      <c r="Q76" s="19"/>
      <c r="R76" s="8"/>
      <c r="S76" s="8"/>
    </row>
    <row r="77" spans="3:19" ht="45.75" customHeight="1" x14ac:dyDescent="0.3">
      <c r="C77" s="8"/>
      <c r="D77" s="22">
        <v>10</v>
      </c>
      <c r="E77" s="26" t="s">
        <v>41</v>
      </c>
      <c r="F77" s="26"/>
      <c r="G77" s="26"/>
      <c r="H77" s="22"/>
      <c r="I77" s="26"/>
      <c r="J77" s="26"/>
      <c r="K77" s="22"/>
      <c r="L77" s="26"/>
      <c r="M77" s="26"/>
      <c r="N77" s="26"/>
      <c r="O77" s="26"/>
      <c r="P77" s="19"/>
      <c r="Q77" s="19"/>
      <c r="R77" s="8"/>
      <c r="S77" s="8"/>
    </row>
    <row r="78" spans="3:19" ht="48" customHeight="1" x14ac:dyDescent="0.3">
      <c r="C78" s="8"/>
      <c r="D78" s="22">
        <v>11</v>
      </c>
      <c r="E78" s="26" t="s">
        <v>42</v>
      </c>
      <c r="F78" s="26"/>
      <c r="G78" s="26"/>
      <c r="H78" s="22"/>
      <c r="I78" s="26"/>
      <c r="J78" s="26"/>
      <c r="K78" s="22"/>
      <c r="L78" s="26"/>
      <c r="M78" s="26"/>
      <c r="N78" s="26"/>
      <c r="O78" s="26"/>
      <c r="P78" s="19"/>
      <c r="Q78" s="19"/>
      <c r="R78" s="8"/>
      <c r="S78" s="8"/>
    </row>
    <row r="79" spans="3:19" x14ac:dyDescent="0.3">
      <c r="C79" s="8"/>
      <c r="D79" s="10"/>
      <c r="E79" s="20"/>
      <c r="F79" s="20"/>
      <c r="G79" s="20"/>
      <c r="H79" s="21"/>
      <c r="I79" s="20"/>
      <c r="J79" s="20"/>
      <c r="K79" s="21"/>
      <c r="L79" s="20"/>
      <c r="M79" s="20"/>
      <c r="N79" s="20"/>
      <c r="O79" s="20"/>
      <c r="P79" s="18"/>
      <c r="Q79" s="8"/>
      <c r="R79" s="8"/>
      <c r="S79" s="8"/>
    </row>
    <row r="80" spans="3:19" x14ac:dyDescent="0.3">
      <c r="C80" s="8"/>
      <c r="D80" s="10"/>
      <c r="E80" s="20"/>
      <c r="F80" s="20"/>
      <c r="G80" s="20"/>
      <c r="H80" s="21"/>
      <c r="I80" s="20"/>
      <c r="J80" s="20"/>
      <c r="K80" s="21"/>
      <c r="L80" s="20"/>
      <c r="M80" s="20"/>
      <c r="N80" s="20"/>
      <c r="O80" s="20"/>
      <c r="P80" s="18"/>
      <c r="Q80" s="8"/>
      <c r="R80" s="8"/>
      <c r="S80" s="8"/>
    </row>
    <row r="81" spans="3:19" x14ac:dyDescent="0.3">
      <c r="C81" s="8"/>
      <c r="D81" s="10"/>
      <c r="E81" s="20"/>
      <c r="F81" s="20"/>
      <c r="G81" s="20"/>
      <c r="H81" s="21"/>
      <c r="I81" s="20"/>
      <c r="J81" s="20"/>
      <c r="K81" s="21"/>
      <c r="L81" s="20"/>
      <c r="M81" s="20"/>
      <c r="N81" s="20"/>
      <c r="O81" s="20"/>
      <c r="P81" s="18"/>
      <c r="Q81" s="8"/>
      <c r="R81" s="8"/>
      <c r="S81" s="8"/>
    </row>
    <row r="82" spans="3:19" x14ac:dyDescent="0.3">
      <c r="C82" s="8"/>
      <c r="D82" s="10"/>
      <c r="E82" s="20"/>
      <c r="F82" s="20"/>
      <c r="G82" s="20"/>
      <c r="H82" s="21"/>
      <c r="I82" s="20"/>
      <c r="J82" s="20"/>
      <c r="K82" s="21"/>
      <c r="L82" s="20"/>
      <c r="M82" s="20"/>
      <c r="N82" s="20"/>
      <c r="O82" s="20"/>
      <c r="P82" s="18"/>
      <c r="Q82" s="8"/>
      <c r="R82" s="8"/>
      <c r="S82" s="8"/>
    </row>
    <row r="83" spans="3:19" x14ac:dyDescent="0.3">
      <c r="C83" s="8"/>
      <c r="D83" s="88">
        <f>Лист2!C84</f>
        <v>0</v>
      </c>
      <c r="E83" s="88"/>
      <c r="F83" s="88"/>
      <c r="G83" s="88"/>
      <c r="H83" s="88"/>
      <c r="I83" s="88"/>
      <c r="J83" s="88"/>
      <c r="K83" s="88"/>
      <c r="L83" s="88"/>
      <c r="M83" s="88"/>
      <c r="N83" s="88"/>
      <c r="O83" s="88"/>
      <c r="P83" s="88"/>
      <c r="Q83" s="88"/>
      <c r="R83" s="8"/>
      <c r="S83" s="8"/>
    </row>
    <row r="84" spans="3:19" x14ac:dyDescent="0.3">
      <c r="C84" s="8"/>
      <c r="D84" s="10"/>
      <c r="E84" s="20"/>
      <c r="F84" s="20"/>
      <c r="G84" s="20"/>
      <c r="H84" s="21"/>
      <c r="I84" s="20"/>
      <c r="J84" s="20"/>
      <c r="K84" s="21"/>
      <c r="L84" s="20"/>
      <c r="M84" s="20"/>
      <c r="N84" s="20"/>
      <c r="O84" s="20"/>
      <c r="P84" s="18"/>
      <c r="Q84" s="8"/>
      <c r="R84" s="8"/>
      <c r="S84" s="8"/>
    </row>
    <row r="85" spans="3:19" x14ac:dyDescent="0.3">
      <c r="C85" s="8"/>
      <c r="D85" s="10"/>
      <c r="E85" s="20"/>
      <c r="F85" s="20"/>
      <c r="G85" s="20"/>
      <c r="H85" s="21"/>
      <c r="I85" s="20"/>
      <c r="J85" s="20"/>
      <c r="K85" s="21"/>
      <c r="L85" s="20"/>
      <c r="M85" s="20"/>
      <c r="N85" s="20"/>
      <c r="O85" s="20"/>
      <c r="P85" s="18"/>
      <c r="Q85" s="8"/>
      <c r="R85" s="8"/>
      <c r="S85" s="8"/>
    </row>
    <row r="86" spans="3:19" x14ac:dyDescent="0.3">
      <c r="C86" s="8"/>
      <c r="D86" s="10"/>
      <c r="E86" s="20"/>
      <c r="F86" s="20"/>
      <c r="G86" s="20"/>
      <c r="H86" s="21"/>
      <c r="I86" s="20"/>
      <c r="J86" s="20"/>
      <c r="K86" s="21"/>
      <c r="L86" s="20"/>
      <c r="M86" s="20"/>
      <c r="N86" s="20"/>
      <c r="O86" s="20"/>
      <c r="P86" s="18"/>
      <c r="Q86" s="8"/>
      <c r="R86" s="8"/>
      <c r="S86" s="8"/>
    </row>
    <row r="87" spans="3:19" x14ac:dyDescent="0.3">
      <c r="C87" s="8"/>
      <c r="D87" s="10"/>
      <c r="E87" s="20"/>
      <c r="F87" s="20"/>
      <c r="G87" s="20"/>
      <c r="H87" s="21"/>
      <c r="I87" s="20"/>
      <c r="J87" s="20"/>
      <c r="K87" s="21"/>
      <c r="L87" s="20"/>
      <c r="M87" s="20"/>
      <c r="N87" s="20"/>
      <c r="O87" s="20"/>
      <c r="P87" s="18"/>
      <c r="Q87" s="8"/>
      <c r="R87" s="8"/>
      <c r="S87" s="8"/>
    </row>
    <row r="88" spans="3:19" x14ac:dyDescent="0.3">
      <c r="C88" s="8"/>
      <c r="D88" s="10"/>
      <c r="E88" s="20"/>
      <c r="F88" s="20"/>
      <c r="G88" s="20"/>
      <c r="H88" s="21"/>
      <c r="I88" s="20"/>
      <c r="J88" s="20"/>
      <c r="K88" s="21"/>
      <c r="L88" s="20"/>
      <c r="M88" s="20"/>
      <c r="N88" s="20"/>
      <c r="O88" s="20"/>
      <c r="P88" s="18"/>
      <c r="Q88" s="8"/>
      <c r="R88" s="8"/>
      <c r="S88" s="8"/>
    </row>
    <row r="89" spans="3:19" x14ac:dyDescent="0.3">
      <c r="C89" s="8"/>
      <c r="D89" s="10"/>
      <c r="E89" s="20"/>
      <c r="F89" s="20"/>
      <c r="G89" s="20"/>
      <c r="H89" s="21"/>
      <c r="I89" s="20"/>
      <c r="J89" s="20"/>
      <c r="K89" s="21"/>
      <c r="L89" s="20"/>
      <c r="M89" s="20"/>
      <c r="N89" s="20"/>
      <c r="O89" s="20"/>
      <c r="P89" s="18"/>
      <c r="Q89" s="8"/>
      <c r="R89" s="8"/>
      <c r="S89" s="8"/>
    </row>
    <row r="90" spans="3:19" x14ac:dyDescent="0.3">
      <c r="C90" s="8"/>
      <c r="D90" s="10"/>
      <c r="E90" s="20"/>
      <c r="F90" s="20"/>
      <c r="G90" s="20"/>
      <c r="H90" s="21"/>
      <c r="I90" s="20"/>
      <c r="J90" s="20"/>
      <c r="K90" s="21"/>
      <c r="L90" s="20"/>
      <c r="M90" s="20"/>
      <c r="N90" s="20"/>
      <c r="O90" s="20"/>
      <c r="P90" s="18"/>
      <c r="Q90" s="8"/>
      <c r="R90" s="8"/>
      <c r="S90" s="8"/>
    </row>
    <row r="91" spans="3:19" x14ac:dyDescent="0.3">
      <c r="C91" s="8"/>
      <c r="D91" s="10"/>
      <c r="E91" s="20"/>
      <c r="F91" s="20"/>
      <c r="G91" s="20"/>
      <c r="H91" s="21"/>
      <c r="I91" s="20"/>
      <c r="J91" s="20"/>
      <c r="K91" s="21"/>
      <c r="L91" s="20"/>
      <c r="M91" s="20"/>
      <c r="N91" s="20"/>
      <c r="O91" s="20"/>
      <c r="P91" s="18"/>
      <c r="Q91" s="8"/>
      <c r="R91" s="8"/>
      <c r="S91" s="8"/>
    </row>
    <row r="92" spans="3:19" x14ac:dyDescent="0.3">
      <c r="C92" s="8"/>
      <c r="D92" s="10"/>
      <c r="E92" s="20"/>
      <c r="F92" s="20"/>
      <c r="G92" s="20"/>
      <c r="H92" s="21"/>
      <c r="I92" s="20"/>
      <c r="J92" s="20"/>
      <c r="K92" s="21"/>
      <c r="L92" s="20"/>
      <c r="M92" s="20"/>
      <c r="N92" s="20"/>
      <c r="O92" s="20"/>
      <c r="P92" s="18"/>
      <c r="Q92" s="8"/>
      <c r="R92" s="8"/>
      <c r="S92" s="8"/>
    </row>
    <row r="93" spans="3:19" x14ac:dyDescent="0.3">
      <c r="C93" s="8"/>
      <c r="D93" s="10"/>
      <c r="E93" s="20"/>
      <c r="F93" s="20"/>
      <c r="G93" s="20"/>
      <c r="H93" s="21"/>
      <c r="I93" s="20"/>
      <c r="J93" s="20"/>
      <c r="K93" s="21"/>
      <c r="L93" s="20"/>
      <c r="M93" s="20"/>
      <c r="N93" s="20"/>
      <c r="O93" s="20"/>
      <c r="P93" s="18"/>
      <c r="Q93" s="8"/>
      <c r="R93" s="8"/>
      <c r="S93" s="8"/>
    </row>
    <row r="94" spans="3:19" x14ac:dyDescent="0.3">
      <c r="C94" s="8"/>
      <c r="D94" s="10"/>
      <c r="E94" s="20"/>
      <c r="F94" s="20"/>
      <c r="G94" s="20"/>
      <c r="H94" s="21"/>
      <c r="I94" s="20"/>
      <c r="J94" s="20"/>
      <c r="K94" s="21"/>
      <c r="L94" s="20"/>
      <c r="M94" s="20"/>
      <c r="N94" s="20"/>
      <c r="O94" s="20"/>
      <c r="P94" s="18"/>
      <c r="Q94" s="8"/>
      <c r="R94" s="8"/>
      <c r="S94" s="8"/>
    </row>
    <row r="95" spans="3:19" x14ac:dyDescent="0.3">
      <c r="C95" s="8"/>
      <c r="D95" s="10"/>
      <c r="E95" s="20"/>
      <c r="F95" s="20"/>
      <c r="G95" s="20"/>
      <c r="H95" s="21"/>
      <c r="I95" s="20"/>
      <c r="J95" s="20"/>
      <c r="K95" s="21"/>
      <c r="L95" s="20"/>
      <c r="M95" s="20"/>
      <c r="N95" s="20"/>
      <c r="O95" s="20"/>
      <c r="P95" s="18"/>
      <c r="Q95" s="8"/>
      <c r="R95" s="8"/>
      <c r="S95" s="8"/>
    </row>
    <row r="96" spans="3:19" x14ac:dyDescent="0.3">
      <c r="C96" s="8"/>
      <c r="D96" s="10"/>
      <c r="E96" s="20"/>
      <c r="F96" s="20"/>
      <c r="G96" s="20"/>
      <c r="H96" s="21"/>
      <c r="I96" s="20"/>
      <c r="J96" s="20"/>
      <c r="K96" s="21"/>
      <c r="L96" s="20"/>
      <c r="M96" s="20"/>
      <c r="N96" s="20"/>
      <c r="O96" s="20"/>
      <c r="P96" s="18"/>
      <c r="Q96" s="8"/>
      <c r="R96" s="8"/>
      <c r="S96" s="8"/>
    </row>
    <row r="97" spans="3:19" x14ac:dyDescent="0.3">
      <c r="C97" s="8"/>
      <c r="D97" s="10"/>
      <c r="E97" s="20"/>
      <c r="F97" s="20"/>
      <c r="G97" s="20"/>
      <c r="H97" s="21"/>
      <c r="I97" s="20"/>
      <c r="J97" s="20"/>
      <c r="K97" s="21"/>
      <c r="L97" s="20"/>
      <c r="M97" s="20"/>
      <c r="N97" s="20"/>
      <c r="O97" s="20"/>
      <c r="P97" s="18"/>
      <c r="Q97" s="8"/>
      <c r="R97" s="8"/>
      <c r="S97" s="8"/>
    </row>
    <row r="98" spans="3:19" x14ac:dyDescent="0.3">
      <c r="C98" s="8"/>
      <c r="D98" s="10"/>
      <c r="E98" s="20"/>
      <c r="F98" s="20"/>
      <c r="G98" s="20"/>
      <c r="H98" s="21"/>
      <c r="I98" s="20"/>
      <c r="J98" s="20"/>
      <c r="K98" s="21"/>
      <c r="L98" s="20"/>
      <c r="M98" s="20"/>
      <c r="N98" s="20"/>
      <c r="O98" s="20"/>
      <c r="P98" s="18"/>
      <c r="Q98" s="8"/>
      <c r="R98" s="8"/>
      <c r="S98" s="8"/>
    </row>
    <row r="99" spans="3:19" x14ac:dyDescent="0.3">
      <c r="C99" s="8"/>
      <c r="D99" s="10"/>
      <c r="E99" s="20"/>
      <c r="F99" s="20"/>
      <c r="G99" s="20"/>
      <c r="H99" s="21"/>
      <c r="I99" s="20"/>
      <c r="J99" s="20"/>
      <c r="K99" s="21"/>
      <c r="L99" s="20"/>
      <c r="M99" s="20"/>
      <c r="N99" s="20"/>
      <c r="O99" s="20"/>
      <c r="P99" s="18"/>
      <c r="Q99" s="8"/>
      <c r="R99" s="8"/>
      <c r="S99" s="8"/>
    </row>
    <row r="100" spans="3:19" x14ac:dyDescent="0.3">
      <c r="C100" s="8"/>
      <c r="D100" s="10"/>
      <c r="E100" s="20"/>
      <c r="F100" s="20"/>
      <c r="G100" s="20"/>
      <c r="H100" s="21"/>
      <c r="I100" s="20"/>
      <c r="J100" s="20"/>
      <c r="K100" s="21"/>
      <c r="L100" s="20"/>
      <c r="M100" s="20"/>
      <c r="N100" s="20"/>
      <c r="O100" s="20"/>
      <c r="P100" s="18"/>
      <c r="Q100" s="8"/>
      <c r="R100" s="8"/>
      <c r="S100" s="8"/>
    </row>
    <row r="101" spans="3:19" x14ac:dyDescent="0.3">
      <c r="C101" s="8"/>
      <c r="D101" s="10"/>
      <c r="E101" s="20"/>
      <c r="F101" s="20"/>
      <c r="G101" s="20"/>
      <c r="H101" s="21"/>
      <c r="I101" s="20"/>
      <c r="J101" s="20"/>
      <c r="K101" s="21"/>
      <c r="L101" s="20"/>
      <c r="M101" s="20"/>
      <c r="N101" s="20"/>
      <c r="O101" s="20"/>
      <c r="P101" s="18"/>
      <c r="Q101" s="8"/>
      <c r="R101" s="8"/>
      <c r="S101" s="8"/>
    </row>
    <row r="102" spans="3:19" x14ac:dyDescent="0.3">
      <c r="C102" s="8"/>
      <c r="D102" s="10"/>
      <c r="E102" s="20"/>
      <c r="F102" s="20"/>
      <c r="G102" s="20"/>
      <c r="H102" s="21"/>
      <c r="I102" s="20"/>
      <c r="J102" s="20"/>
      <c r="K102" s="21"/>
      <c r="L102" s="20"/>
      <c r="M102" s="20"/>
      <c r="N102" s="20"/>
      <c r="O102" s="20"/>
      <c r="P102" s="18"/>
      <c r="Q102" s="8"/>
      <c r="R102" s="8"/>
      <c r="S102" s="8"/>
    </row>
    <row r="103" spans="3:19" x14ac:dyDescent="0.3">
      <c r="C103" s="8"/>
      <c r="D103" s="10"/>
      <c r="E103" s="20"/>
      <c r="F103" s="20"/>
      <c r="G103" s="20"/>
      <c r="H103" s="21"/>
      <c r="I103" s="20"/>
      <c r="J103" s="20"/>
      <c r="K103" s="21"/>
      <c r="L103" s="20"/>
      <c r="M103" s="20"/>
      <c r="N103" s="20"/>
      <c r="O103" s="20"/>
      <c r="P103" s="18"/>
      <c r="Q103" s="8"/>
      <c r="R103" s="8"/>
      <c r="S103" s="8"/>
    </row>
    <row r="104" spans="3:19" x14ac:dyDescent="0.3">
      <c r="C104" s="8"/>
      <c r="D104" s="10"/>
      <c r="E104" s="20"/>
      <c r="F104" s="20"/>
      <c r="G104" s="20"/>
      <c r="H104" s="21"/>
      <c r="I104" s="20"/>
      <c r="J104" s="20"/>
      <c r="K104" s="21"/>
      <c r="L104" s="20"/>
      <c r="M104" s="20"/>
      <c r="N104" s="20"/>
      <c r="O104" s="20"/>
      <c r="P104" s="18"/>
      <c r="Q104" s="8"/>
      <c r="R104" s="8"/>
      <c r="S104" s="8"/>
    </row>
    <row r="105" spans="3:19" x14ac:dyDescent="0.3">
      <c r="C105" s="8"/>
      <c r="D105" s="10"/>
      <c r="E105" s="20"/>
      <c r="F105" s="20"/>
      <c r="G105" s="20"/>
      <c r="H105" s="21"/>
      <c r="I105" s="20"/>
      <c r="J105" s="20"/>
      <c r="K105" s="21"/>
      <c r="L105" s="20"/>
      <c r="M105" s="20"/>
      <c r="N105" s="20"/>
      <c r="O105" s="20"/>
      <c r="P105" s="18"/>
      <c r="Q105" s="8"/>
      <c r="R105" s="8"/>
      <c r="S105" s="8"/>
    </row>
    <row r="106" spans="3:19" x14ac:dyDescent="0.3">
      <c r="C106" s="8"/>
      <c r="D106" s="10"/>
      <c r="E106" s="20"/>
      <c r="F106" s="20"/>
      <c r="G106" s="20"/>
      <c r="H106" s="21"/>
      <c r="I106" s="20"/>
      <c r="J106" s="20"/>
      <c r="K106" s="21"/>
      <c r="L106" s="20"/>
      <c r="M106" s="20"/>
      <c r="N106" s="20"/>
      <c r="O106" s="20"/>
      <c r="P106" s="18"/>
      <c r="Q106" s="8"/>
      <c r="R106" s="8"/>
      <c r="S106" s="8"/>
    </row>
    <row r="107" spans="3:19" x14ac:dyDescent="0.3">
      <c r="C107" s="8"/>
      <c r="D107" s="10"/>
      <c r="E107" s="20"/>
      <c r="F107" s="20"/>
      <c r="G107" s="20"/>
      <c r="H107" s="21"/>
      <c r="I107" s="20"/>
      <c r="J107" s="20"/>
      <c r="K107" s="21"/>
      <c r="L107" s="20"/>
      <c r="M107" s="20"/>
      <c r="N107" s="20"/>
      <c r="O107" s="20"/>
      <c r="P107" s="18"/>
      <c r="Q107" s="8"/>
      <c r="R107" s="8"/>
      <c r="S107" s="8"/>
    </row>
    <row r="108" spans="3:19" x14ac:dyDescent="0.3">
      <c r="C108" s="8"/>
      <c r="D108" s="10"/>
      <c r="E108" s="20"/>
      <c r="F108" s="20"/>
      <c r="G108" s="20"/>
      <c r="H108" s="21"/>
      <c r="I108" s="20"/>
      <c r="J108" s="20"/>
      <c r="K108" s="21"/>
      <c r="L108" s="20"/>
      <c r="M108" s="20"/>
      <c r="N108" s="20"/>
      <c r="O108" s="20"/>
      <c r="P108" s="18"/>
      <c r="Q108" s="8"/>
      <c r="R108" s="8"/>
      <c r="S108" s="8"/>
    </row>
    <row r="109" spans="3:19" x14ac:dyDescent="0.3">
      <c r="C109" s="8"/>
      <c r="D109" s="10"/>
      <c r="E109" s="20"/>
      <c r="F109" s="20"/>
      <c r="G109" s="20"/>
      <c r="H109" s="21"/>
      <c r="I109" s="20"/>
      <c r="J109" s="20"/>
      <c r="K109" s="21"/>
      <c r="L109" s="20"/>
      <c r="M109" s="20"/>
      <c r="N109" s="20"/>
      <c r="O109" s="20"/>
      <c r="P109" s="18"/>
      <c r="Q109" s="8"/>
      <c r="R109" s="8"/>
      <c r="S109" s="8"/>
    </row>
    <row r="110" spans="3:19" x14ac:dyDescent="0.3">
      <c r="C110" s="8"/>
      <c r="D110" s="10"/>
      <c r="E110" s="20"/>
      <c r="F110" s="20"/>
      <c r="G110" s="20"/>
      <c r="H110" s="21"/>
      <c r="I110" s="20"/>
      <c r="J110" s="20"/>
      <c r="K110" s="21"/>
      <c r="L110" s="20"/>
      <c r="M110" s="20"/>
      <c r="N110" s="20"/>
      <c r="O110" s="20"/>
      <c r="P110" s="18"/>
      <c r="Q110" s="8"/>
      <c r="R110" s="8"/>
      <c r="S110" s="8"/>
    </row>
    <row r="111" spans="3:19" x14ac:dyDescent="0.3">
      <c r="C111" s="8"/>
      <c r="D111" s="10"/>
      <c r="E111" s="20"/>
      <c r="F111" s="20"/>
      <c r="G111" s="20"/>
      <c r="H111" s="21"/>
      <c r="I111" s="20"/>
      <c r="J111" s="20"/>
      <c r="K111" s="21"/>
      <c r="L111" s="20"/>
      <c r="M111" s="20"/>
      <c r="N111" s="20"/>
      <c r="O111" s="20"/>
      <c r="P111" s="18"/>
      <c r="Q111" s="8"/>
      <c r="R111" s="8"/>
      <c r="S111" s="8"/>
    </row>
    <row r="112" spans="3:19" x14ac:dyDescent="0.3">
      <c r="C112" s="8"/>
      <c r="D112" s="10"/>
      <c r="E112" s="20"/>
      <c r="F112" s="20"/>
      <c r="G112" s="20"/>
      <c r="H112" s="21"/>
      <c r="I112" s="20"/>
      <c r="J112" s="20"/>
      <c r="K112" s="21"/>
      <c r="L112" s="20"/>
      <c r="M112" s="20"/>
      <c r="N112" s="20"/>
      <c r="O112" s="20"/>
      <c r="P112" s="18"/>
      <c r="Q112" s="8"/>
      <c r="R112" s="8"/>
      <c r="S112" s="8"/>
    </row>
    <row r="113" spans="3:19" x14ac:dyDescent="0.3">
      <c r="C113" s="8"/>
      <c r="D113" s="10"/>
      <c r="E113" s="20"/>
      <c r="F113" s="20"/>
      <c r="G113" s="20"/>
      <c r="H113" s="21"/>
      <c r="I113" s="20"/>
      <c r="J113" s="20"/>
      <c r="K113" s="21"/>
      <c r="L113" s="20"/>
      <c r="M113" s="20"/>
      <c r="N113" s="20"/>
      <c r="O113" s="20"/>
      <c r="P113" s="18"/>
      <c r="Q113" s="8"/>
      <c r="R113" s="8"/>
      <c r="S113" s="8"/>
    </row>
    <row r="114" spans="3:19" x14ac:dyDescent="0.3">
      <c r="C114" s="8"/>
      <c r="D114" s="10"/>
      <c r="E114" s="20"/>
      <c r="F114" s="20"/>
      <c r="G114" s="20"/>
      <c r="H114" s="21"/>
      <c r="I114" s="20"/>
      <c r="J114" s="20"/>
      <c r="K114" s="21"/>
      <c r="L114" s="20"/>
      <c r="M114" s="20"/>
      <c r="N114" s="20"/>
      <c r="O114" s="20"/>
      <c r="P114" s="18"/>
      <c r="Q114" s="8"/>
      <c r="R114" s="8"/>
      <c r="S114" s="8"/>
    </row>
    <row r="115" spans="3:19" x14ac:dyDescent="0.3">
      <c r="C115" s="8"/>
      <c r="D115" s="10"/>
      <c r="E115" s="20"/>
      <c r="F115" s="20"/>
      <c r="G115" s="20"/>
      <c r="H115" s="21"/>
      <c r="I115" s="20"/>
      <c r="J115" s="20"/>
      <c r="K115" s="21"/>
      <c r="L115" s="20"/>
      <c r="M115" s="20"/>
      <c r="N115" s="20"/>
      <c r="O115" s="20"/>
      <c r="P115" s="18"/>
      <c r="Q115" s="8"/>
      <c r="R115" s="8"/>
      <c r="S115" s="8"/>
    </row>
    <row r="116" spans="3:19" x14ac:dyDescent="0.3">
      <c r="C116" s="8"/>
      <c r="D116" s="10"/>
      <c r="E116" s="20"/>
      <c r="F116" s="20"/>
      <c r="G116" s="20"/>
      <c r="H116" s="21"/>
      <c r="I116" s="20"/>
      <c r="J116" s="20"/>
      <c r="K116" s="21"/>
      <c r="L116" s="20"/>
      <c r="M116" s="20"/>
      <c r="N116" s="20"/>
      <c r="O116" s="20"/>
      <c r="P116" s="18"/>
      <c r="Q116" s="8"/>
      <c r="R116" s="8"/>
      <c r="S116" s="8"/>
    </row>
    <row r="117" spans="3:19" x14ac:dyDescent="0.3">
      <c r="C117" s="8"/>
      <c r="D117" s="10"/>
      <c r="E117" s="20"/>
      <c r="F117" s="20"/>
      <c r="G117" s="20"/>
      <c r="H117" s="21"/>
      <c r="I117" s="20"/>
      <c r="J117" s="20"/>
      <c r="K117" s="21"/>
      <c r="L117" s="20"/>
      <c r="M117" s="20"/>
      <c r="N117" s="20"/>
      <c r="O117" s="20"/>
      <c r="P117" s="18"/>
      <c r="Q117" s="8"/>
      <c r="R117" s="8"/>
      <c r="S117" s="8"/>
    </row>
    <row r="118" spans="3:19" x14ac:dyDescent="0.3">
      <c r="C118" s="8"/>
      <c r="D118" s="10"/>
      <c r="E118" s="20"/>
      <c r="F118" s="20"/>
      <c r="G118" s="20"/>
      <c r="H118" s="21"/>
      <c r="I118" s="20"/>
      <c r="J118" s="20"/>
      <c r="K118" s="21"/>
      <c r="L118" s="20"/>
      <c r="M118" s="20"/>
      <c r="N118" s="20"/>
      <c r="O118" s="20"/>
      <c r="P118" s="18"/>
      <c r="Q118" s="8"/>
      <c r="R118" s="8"/>
      <c r="S118" s="8"/>
    </row>
    <row r="119" spans="3:19" x14ac:dyDescent="0.3">
      <c r="C119" s="8"/>
      <c r="D119" s="10"/>
      <c r="E119" s="20"/>
      <c r="F119" s="20"/>
      <c r="G119" s="20"/>
      <c r="H119" s="21"/>
      <c r="I119" s="20"/>
      <c r="J119" s="20"/>
      <c r="K119" s="21"/>
      <c r="L119" s="20"/>
      <c r="M119" s="20"/>
      <c r="N119" s="20"/>
      <c r="O119" s="20"/>
      <c r="P119" s="18"/>
      <c r="Q119" s="8"/>
      <c r="R119" s="8"/>
      <c r="S119" s="8"/>
    </row>
    <row r="120" spans="3:19" x14ac:dyDescent="0.3">
      <c r="C120" s="8"/>
      <c r="D120" s="10"/>
      <c r="E120" s="20"/>
      <c r="F120" s="20"/>
      <c r="G120" s="20"/>
      <c r="H120" s="21"/>
      <c r="I120" s="20"/>
      <c r="J120" s="20"/>
      <c r="K120" s="21"/>
      <c r="L120" s="20"/>
      <c r="M120" s="20"/>
      <c r="N120" s="20"/>
      <c r="O120" s="20"/>
      <c r="P120" s="18"/>
      <c r="Q120" s="8"/>
      <c r="R120" s="8"/>
      <c r="S120" s="8"/>
    </row>
    <row r="121" spans="3:19" x14ac:dyDescent="0.3">
      <c r="C121" s="8"/>
      <c r="D121" s="10"/>
      <c r="E121" s="20"/>
      <c r="F121" s="20"/>
      <c r="G121" s="20"/>
      <c r="H121" s="21"/>
      <c r="I121" s="20"/>
      <c r="J121" s="20"/>
      <c r="K121" s="21"/>
      <c r="L121" s="20"/>
      <c r="M121" s="20"/>
      <c r="N121" s="20"/>
      <c r="O121" s="20"/>
      <c r="P121" s="18"/>
      <c r="Q121" s="8"/>
      <c r="R121" s="8"/>
      <c r="S121" s="8"/>
    </row>
    <row r="122" spans="3:19" x14ac:dyDescent="0.3">
      <c r="C122" s="8"/>
      <c r="D122" s="10"/>
      <c r="E122" s="20"/>
      <c r="F122" s="20"/>
      <c r="G122" s="20"/>
      <c r="H122" s="21"/>
      <c r="I122" s="20"/>
      <c r="J122" s="20"/>
      <c r="K122" s="21"/>
      <c r="L122" s="20"/>
      <c r="M122" s="20"/>
      <c r="N122" s="20"/>
      <c r="O122" s="20"/>
      <c r="P122" s="18"/>
      <c r="Q122" s="8"/>
      <c r="R122" s="8"/>
      <c r="S122" s="8"/>
    </row>
    <row r="123" spans="3:19" x14ac:dyDescent="0.3">
      <c r="C123" s="8"/>
      <c r="D123" s="10"/>
      <c r="E123" s="20"/>
      <c r="F123" s="20"/>
      <c r="G123" s="20"/>
      <c r="H123" s="21"/>
      <c r="I123" s="20"/>
      <c r="J123" s="20"/>
      <c r="K123" s="21"/>
      <c r="L123" s="20"/>
      <c r="M123" s="20"/>
      <c r="N123" s="20"/>
      <c r="O123" s="20"/>
      <c r="P123" s="18"/>
      <c r="Q123" s="8"/>
      <c r="R123" s="8"/>
      <c r="S123" s="8"/>
    </row>
    <row r="124" spans="3:19" x14ac:dyDescent="0.3">
      <c r="C124" s="8"/>
      <c r="D124" s="10"/>
      <c r="E124" s="20"/>
      <c r="F124" s="20"/>
      <c r="G124" s="20"/>
      <c r="H124" s="21"/>
      <c r="I124" s="20"/>
      <c r="J124" s="20"/>
      <c r="K124" s="21"/>
      <c r="L124" s="20"/>
      <c r="M124" s="20"/>
      <c r="N124" s="20"/>
      <c r="O124" s="20"/>
      <c r="P124" s="18"/>
      <c r="Q124" s="8"/>
      <c r="R124" s="8"/>
      <c r="S124" s="8"/>
    </row>
    <row r="125" spans="3:19" x14ac:dyDescent="0.3">
      <c r="C125" s="8"/>
      <c r="D125" s="10"/>
      <c r="E125" s="20"/>
      <c r="F125" s="20"/>
      <c r="G125" s="20"/>
      <c r="H125" s="21"/>
      <c r="I125" s="20"/>
      <c r="J125" s="20"/>
      <c r="K125" s="21"/>
      <c r="L125" s="20"/>
      <c r="M125" s="20"/>
      <c r="N125" s="20"/>
      <c r="O125" s="20"/>
      <c r="P125" s="18"/>
      <c r="Q125" s="8"/>
      <c r="R125" s="8"/>
      <c r="S125" s="8"/>
    </row>
    <row r="126" spans="3:19" x14ac:dyDescent="0.3">
      <c r="C126" s="8"/>
      <c r="D126" s="10"/>
      <c r="E126" s="20"/>
      <c r="F126" s="20"/>
      <c r="G126" s="20"/>
      <c r="H126" s="21"/>
      <c r="I126" s="20"/>
      <c r="J126" s="20"/>
      <c r="K126" s="21"/>
      <c r="L126" s="20"/>
      <c r="M126" s="20"/>
      <c r="N126" s="20"/>
      <c r="O126" s="20"/>
      <c r="P126" s="18"/>
      <c r="Q126" s="8"/>
      <c r="R126" s="8"/>
      <c r="S126" s="8"/>
    </row>
    <row r="127" spans="3:19" x14ac:dyDescent="0.3">
      <c r="C127" s="8"/>
      <c r="D127" s="10"/>
      <c r="E127" s="20"/>
      <c r="F127" s="20"/>
      <c r="G127" s="20"/>
      <c r="H127" s="21"/>
      <c r="I127" s="20"/>
      <c r="J127" s="20"/>
      <c r="K127" s="21"/>
      <c r="L127" s="20"/>
      <c r="M127" s="20"/>
      <c r="N127" s="20"/>
      <c r="O127" s="20"/>
      <c r="P127" s="18"/>
      <c r="Q127" s="8"/>
      <c r="R127" s="8"/>
      <c r="S127" s="8"/>
    </row>
    <row r="128" spans="3:19" x14ac:dyDescent="0.3">
      <c r="D128" s="1"/>
      <c r="E128" s="4"/>
      <c r="F128" s="4"/>
      <c r="G128" s="4"/>
      <c r="H128" s="6"/>
      <c r="I128" s="4"/>
      <c r="J128" s="4"/>
      <c r="K128" s="6"/>
      <c r="L128" s="4"/>
      <c r="M128" s="4"/>
      <c r="N128" s="4"/>
      <c r="O128" s="4"/>
      <c r="P128" s="3"/>
    </row>
    <row r="129" spans="4:16" x14ac:dyDescent="0.3">
      <c r="D129" s="1"/>
      <c r="E129" s="4"/>
      <c r="F129" s="4"/>
      <c r="G129" s="4"/>
      <c r="H129" s="6"/>
      <c r="I129" s="4"/>
      <c r="J129" s="4"/>
      <c r="K129" s="6"/>
      <c r="L129" s="4"/>
      <c r="M129" s="4"/>
      <c r="N129" s="4"/>
      <c r="O129" s="4"/>
      <c r="P129" s="3"/>
    </row>
    <row r="130" spans="4:16" x14ac:dyDescent="0.3">
      <c r="D130" s="1"/>
      <c r="E130" s="4"/>
      <c r="F130" s="4"/>
      <c r="G130" s="4"/>
      <c r="H130" s="6"/>
      <c r="I130" s="4"/>
      <c r="J130" s="4"/>
      <c r="K130" s="6"/>
      <c r="L130" s="4"/>
      <c r="M130" s="4"/>
      <c r="N130" s="4"/>
      <c r="O130" s="4"/>
      <c r="P130" s="3"/>
    </row>
    <row r="131" spans="4:16" x14ac:dyDescent="0.3">
      <c r="D131" s="1"/>
      <c r="E131" s="4"/>
      <c r="F131" s="4"/>
      <c r="G131" s="4"/>
      <c r="H131" s="6"/>
      <c r="I131" s="4"/>
      <c r="J131" s="4"/>
      <c r="K131" s="6"/>
      <c r="L131" s="4"/>
      <c r="M131" s="4"/>
      <c r="N131" s="4"/>
      <c r="O131" s="4"/>
      <c r="P131" s="3"/>
    </row>
    <row r="132" spans="4:16" x14ac:dyDescent="0.3">
      <c r="D132" s="1"/>
      <c r="E132" s="4"/>
      <c r="F132" s="4"/>
      <c r="G132" s="4"/>
      <c r="H132" s="6"/>
      <c r="I132" s="4"/>
      <c r="J132" s="4"/>
      <c r="K132" s="6"/>
      <c r="L132" s="4"/>
      <c r="M132" s="4"/>
      <c r="N132" s="4"/>
      <c r="O132" s="4"/>
      <c r="P132" s="3"/>
    </row>
    <row r="133" spans="4:16" x14ac:dyDescent="0.3">
      <c r="D133" s="1"/>
      <c r="E133" s="4"/>
      <c r="F133" s="4"/>
      <c r="G133" s="4"/>
      <c r="H133" s="6"/>
      <c r="I133" s="4"/>
      <c r="J133" s="4"/>
      <c r="K133" s="6"/>
      <c r="L133" s="4"/>
      <c r="M133" s="4"/>
      <c r="N133" s="4"/>
      <c r="O133" s="4"/>
      <c r="P133" s="3"/>
    </row>
    <row r="134" spans="4:16" x14ac:dyDescent="0.3">
      <c r="D134" s="1"/>
      <c r="E134" s="4"/>
      <c r="F134" s="4"/>
      <c r="G134" s="4"/>
      <c r="H134" s="6"/>
      <c r="I134" s="4"/>
      <c r="J134" s="4"/>
      <c r="K134" s="6"/>
      <c r="L134" s="4"/>
      <c r="M134" s="4"/>
      <c r="N134" s="4"/>
      <c r="O134" s="4"/>
      <c r="P134" s="3"/>
    </row>
    <row r="135" spans="4:16" x14ac:dyDescent="0.3">
      <c r="D135" s="1"/>
      <c r="E135" s="4"/>
      <c r="F135" s="4"/>
      <c r="G135" s="4"/>
      <c r="H135" s="6"/>
      <c r="I135" s="4"/>
      <c r="J135" s="4"/>
      <c r="K135" s="6"/>
      <c r="L135" s="4"/>
      <c r="M135" s="4"/>
      <c r="N135" s="4"/>
      <c r="O135" s="4"/>
      <c r="P135" s="3"/>
    </row>
    <row r="136" spans="4:16" x14ac:dyDescent="0.3">
      <c r="D136" s="1"/>
      <c r="E136" s="4"/>
      <c r="F136" s="4"/>
      <c r="G136" s="4"/>
      <c r="H136" s="6"/>
      <c r="I136" s="4"/>
      <c r="J136" s="4"/>
      <c r="K136" s="6"/>
      <c r="L136" s="4"/>
      <c r="M136" s="4"/>
      <c r="N136" s="4"/>
      <c r="O136" s="4"/>
      <c r="P136" s="3"/>
    </row>
    <row r="137" spans="4:16" x14ac:dyDescent="0.3">
      <c r="D137" s="1"/>
      <c r="E137" s="4"/>
      <c r="F137" s="4"/>
      <c r="G137" s="4"/>
      <c r="H137" s="6"/>
      <c r="I137" s="4"/>
      <c r="J137" s="4"/>
      <c r="K137" s="6"/>
      <c r="L137" s="4"/>
      <c r="M137" s="4"/>
      <c r="N137" s="4"/>
      <c r="O137" s="4"/>
      <c r="P137" s="3"/>
    </row>
    <row r="138" spans="4:16" x14ac:dyDescent="0.3">
      <c r="D138" s="1"/>
      <c r="E138" s="4"/>
      <c r="F138" s="4"/>
      <c r="G138" s="4"/>
      <c r="H138" s="6"/>
      <c r="I138" s="4"/>
      <c r="J138" s="4"/>
      <c r="K138" s="6"/>
      <c r="L138" s="4"/>
      <c r="M138" s="4"/>
      <c r="N138" s="4"/>
      <c r="O138" s="4"/>
      <c r="P138" s="3"/>
    </row>
  </sheetData>
  <mergeCells count="36">
    <mergeCell ref="D83:Q83"/>
    <mergeCell ref="N8:Q8"/>
    <mergeCell ref="N9:Q9"/>
    <mergeCell ref="N10:Q10"/>
    <mergeCell ref="N11:Q11"/>
    <mergeCell ref="N12:Q12"/>
    <mergeCell ref="O13:Q13"/>
    <mergeCell ref="D76:O76"/>
    <mergeCell ref="G16:J16"/>
    <mergeCell ref="K16:Q16"/>
    <mergeCell ref="D16:D18"/>
    <mergeCell ref="E16:E18"/>
    <mergeCell ref="F16:F18"/>
    <mergeCell ref="K17:K18"/>
    <mergeCell ref="L17:M17"/>
    <mergeCell ref="D20:Q20"/>
    <mergeCell ref="J17:J18"/>
    <mergeCell ref="D31:O31"/>
    <mergeCell ref="D72:O72"/>
    <mergeCell ref="E11:L11"/>
    <mergeCell ref="E12:L12"/>
    <mergeCell ref="E13:G13"/>
    <mergeCell ref="G17:G18"/>
    <mergeCell ref="H17:H18"/>
    <mergeCell ref="I17:I18"/>
    <mergeCell ref="E14:G14"/>
    <mergeCell ref="D5:E5"/>
    <mergeCell ref="D6:E6"/>
    <mergeCell ref="N1:Q1"/>
    <mergeCell ref="N2:Q2"/>
    <mergeCell ref="N3:Q3"/>
    <mergeCell ref="N4:Q4"/>
    <mergeCell ref="D1:E1"/>
    <mergeCell ref="D2:E2"/>
    <mergeCell ref="D3:E3"/>
    <mergeCell ref="D4:E4"/>
  </mergeCells>
  <pageMargins left="0.70866141732283472" right="0.11811023622047245" top="0.55118110236220474" bottom="0.55118110236220474" header="0.31496062992125984" footer="0.31496062992125984"/>
  <pageSetup paperSize="9" scale="61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O142"/>
  <sheetViews>
    <sheetView topLeftCell="A13" zoomScale="55" zoomScaleNormal="55" workbookViewId="0">
      <selection activeCell="A16" sqref="A16:XFD20"/>
    </sheetView>
  </sheetViews>
  <sheetFormatPr defaultRowHeight="14.4" outlineLevelRow="1" x14ac:dyDescent="0.3"/>
  <cols>
    <col min="4" max="4" width="29.88671875" customWidth="1"/>
    <col min="5" max="5" width="16.44140625" style="7" customWidth="1"/>
    <col min="6" max="6" width="11.44140625" customWidth="1"/>
    <col min="7" max="7" width="11.88671875" customWidth="1"/>
    <col min="8" max="8" width="14.6640625" customWidth="1"/>
    <col min="9" max="9" width="12.88671875" customWidth="1"/>
    <col min="10" max="13" width="10" bestFit="1" customWidth="1"/>
    <col min="14" max="14" width="11.109375" customWidth="1"/>
  </cols>
  <sheetData>
    <row r="1" spans="2:15" s="8" customFormat="1" ht="13.8" x14ac:dyDescent="0.25">
      <c r="C1" s="71"/>
      <c r="D1" s="71"/>
      <c r="E1" s="16"/>
      <c r="K1" s="71" t="str">
        <f>Лист3!N1</f>
        <v>Утверждаю:</v>
      </c>
      <c r="L1" s="71"/>
      <c r="M1" s="71"/>
      <c r="N1" s="71"/>
    </row>
    <row r="2" spans="2:15" s="8" customFormat="1" ht="13.8" x14ac:dyDescent="0.25">
      <c r="C2" s="71"/>
      <c r="D2" s="71"/>
      <c r="E2" s="16"/>
      <c r="K2" s="71" t="str">
        <f>Лист3!N2</f>
        <v>Генеральный директор</v>
      </c>
      <c r="L2" s="71"/>
      <c r="M2" s="71"/>
      <c r="N2" s="71"/>
    </row>
    <row r="3" spans="2:15" s="8" customFormat="1" ht="13.8" x14ac:dyDescent="0.25">
      <c r="C3" s="71"/>
      <c r="D3" s="71"/>
      <c r="E3" s="16"/>
      <c r="K3" s="71" t="str">
        <f>Лист3!N3</f>
        <v xml:space="preserve"> АО "МСК Энерго"</v>
      </c>
      <c r="L3" s="71"/>
      <c r="M3" s="71"/>
      <c r="N3" s="71"/>
    </row>
    <row r="4" spans="2:15" s="8" customFormat="1" ht="32.25" customHeight="1" x14ac:dyDescent="0.25">
      <c r="C4" s="71"/>
      <c r="D4" s="71"/>
      <c r="E4" s="16"/>
      <c r="K4" s="71" t="str">
        <f>Лист3!N4</f>
        <v>_______________А.В.Прокопенко</v>
      </c>
      <c r="L4" s="71"/>
      <c r="M4" s="71"/>
      <c r="N4" s="71"/>
    </row>
    <row r="5" spans="2:15" s="8" customFormat="1" ht="31.5" customHeight="1" x14ac:dyDescent="0.25">
      <c r="C5" s="71"/>
      <c r="D5" s="71"/>
      <c r="E5" s="16"/>
      <c r="K5" s="8" t="str">
        <f>Лист3!N5</f>
        <v>м.п.</v>
      </c>
    </row>
    <row r="6" spans="2:15" s="8" customFormat="1" ht="13.8" x14ac:dyDescent="0.25">
      <c r="C6" s="71"/>
      <c r="D6" s="71"/>
      <c r="E6" s="16"/>
    </row>
    <row r="7" spans="2:15" s="8" customFormat="1" ht="13.8" x14ac:dyDescent="0.25">
      <c r="E7" s="16"/>
    </row>
    <row r="8" spans="2:15" x14ac:dyDescent="0.3">
      <c r="K8" s="71"/>
      <c r="L8" s="71"/>
      <c r="M8" s="71"/>
      <c r="N8" s="71"/>
    </row>
    <row r="9" spans="2:15" x14ac:dyDescent="0.3">
      <c r="K9" s="71"/>
      <c r="L9" s="71"/>
      <c r="M9" s="71"/>
      <c r="N9" s="71"/>
    </row>
    <row r="10" spans="2:15" x14ac:dyDescent="0.3">
      <c r="K10" s="71"/>
      <c r="L10" s="71"/>
      <c r="M10" s="71"/>
      <c r="N10" s="71"/>
    </row>
    <row r="11" spans="2:15" ht="27.6" x14ac:dyDescent="0.3">
      <c r="B11" s="8"/>
      <c r="C11" s="42" t="s">
        <v>0</v>
      </c>
      <c r="D11" s="101" t="s">
        <v>9</v>
      </c>
      <c r="E11" s="101"/>
      <c r="F11" s="101"/>
      <c r="G11" s="101"/>
      <c r="H11" s="101"/>
      <c r="I11" s="101"/>
      <c r="J11" s="101"/>
      <c r="K11" s="71"/>
      <c r="L11" s="71"/>
      <c r="M11" s="71"/>
      <c r="N11" s="71"/>
      <c r="O11" s="8"/>
    </row>
    <row r="12" spans="2:15" ht="27.75" customHeight="1" x14ac:dyDescent="0.3">
      <c r="B12" s="8"/>
      <c r="C12" s="42" t="s">
        <v>60</v>
      </c>
      <c r="D12" s="101" t="s">
        <v>61</v>
      </c>
      <c r="E12" s="101"/>
      <c r="F12" s="101"/>
      <c r="G12" s="101"/>
      <c r="H12" s="101"/>
      <c r="I12" s="101"/>
      <c r="J12" s="101"/>
      <c r="K12" s="71"/>
      <c r="L12" s="71"/>
      <c r="M12" s="71"/>
      <c r="N12" s="71"/>
      <c r="O12" s="8"/>
    </row>
    <row r="13" spans="2:15" ht="21" customHeight="1" x14ac:dyDescent="0.3">
      <c r="B13" s="8"/>
      <c r="C13" s="10"/>
      <c r="D13" s="122" t="str">
        <f>Лист1!E13</f>
        <v>АО "МСК Энерго"</v>
      </c>
      <c r="E13" s="122"/>
      <c r="F13" s="122"/>
      <c r="G13" s="122"/>
      <c r="H13" s="10"/>
      <c r="I13" s="10"/>
      <c r="J13" s="10"/>
      <c r="K13" s="8"/>
      <c r="L13" s="71"/>
      <c r="M13" s="71"/>
      <c r="N13" s="71"/>
      <c r="O13" s="8"/>
    </row>
    <row r="14" spans="2:15" x14ac:dyDescent="0.3">
      <c r="B14" s="8"/>
      <c r="C14" s="10"/>
      <c r="D14" s="80" t="s">
        <v>12</v>
      </c>
      <c r="E14" s="80"/>
      <c r="F14" s="10"/>
      <c r="G14" s="10"/>
      <c r="H14" s="10"/>
      <c r="I14" s="10"/>
      <c r="J14" s="10"/>
      <c r="K14" s="8"/>
      <c r="L14" s="8"/>
      <c r="M14" s="8"/>
      <c r="N14" s="8"/>
      <c r="O14" s="8"/>
    </row>
    <row r="15" spans="2:15" x14ac:dyDescent="0.3">
      <c r="B15" s="8"/>
      <c r="C15" s="8"/>
      <c r="D15" s="8"/>
      <c r="E15" s="16"/>
      <c r="F15" s="8"/>
      <c r="G15" s="8"/>
      <c r="H15" s="8"/>
      <c r="I15" s="8"/>
      <c r="J15" s="8"/>
      <c r="K15" s="8"/>
      <c r="L15" s="8"/>
      <c r="M15" s="8"/>
      <c r="N15" s="8"/>
      <c r="O15" s="8"/>
    </row>
    <row r="16" spans="2:15" ht="60" customHeight="1" x14ac:dyDescent="0.3">
      <c r="B16" s="8"/>
      <c r="C16" s="105" t="s">
        <v>15</v>
      </c>
      <c r="D16" s="105" t="s">
        <v>16</v>
      </c>
      <c r="E16" s="113" t="s">
        <v>17</v>
      </c>
      <c r="F16" s="89" t="s">
        <v>62</v>
      </c>
      <c r="G16" s="91"/>
      <c r="H16" s="116" t="s">
        <v>66</v>
      </c>
      <c r="I16" s="117"/>
      <c r="J16" s="117"/>
      <c r="K16" s="117"/>
      <c r="L16" s="117"/>
      <c r="M16" s="117"/>
      <c r="N16" s="118"/>
      <c r="O16" s="8"/>
    </row>
    <row r="17" spans="2:15" x14ac:dyDescent="0.3">
      <c r="B17" s="8"/>
      <c r="C17" s="106"/>
      <c r="D17" s="106"/>
      <c r="E17" s="114"/>
      <c r="F17" s="99" t="s">
        <v>63</v>
      </c>
      <c r="G17" s="99" t="s">
        <v>64</v>
      </c>
      <c r="H17" s="99" t="s">
        <v>67</v>
      </c>
      <c r="I17" s="105" t="s">
        <v>68</v>
      </c>
      <c r="J17" s="119" t="s">
        <v>79</v>
      </c>
      <c r="K17" s="120"/>
      <c r="L17" s="120"/>
      <c r="M17" s="120"/>
      <c r="N17" s="121"/>
      <c r="O17" s="8"/>
    </row>
    <row r="18" spans="2:15" ht="46.5" customHeight="1" x14ac:dyDescent="0.3">
      <c r="B18" s="8"/>
      <c r="C18" s="106"/>
      <c r="D18" s="106"/>
      <c r="E18" s="114"/>
      <c r="F18" s="95"/>
      <c r="G18" s="95"/>
      <c r="H18" s="95"/>
      <c r="I18" s="99"/>
      <c r="J18" s="35" t="s">
        <v>165</v>
      </c>
      <c r="K18" s="35" t="s">
        <v>166</v>
      </c>
      <c r="L18" s="35" t="s">
        <v>167</v>
      </c>
      <c r="M18" s="35" t="s">
        <v>168</v>
      </c>
      <c r="N18" s="35" t="s">
        <v>169</v>
      </c>
      <c r="O18" s="8"/>
    </row>
    <row r="19" spans="2:15" ht="21.75" customHeight="1" x14ac:dyDescent="0.3">
      <c r="B19" s="8"/>
      <c r="C19" s="107"/>
      <c r="D19" s="107"/>
      <c r="E19" s="115"/>
      <c r="F19" s="30" t="s">
        <v>65</v>
      </c>
      <c r="G19" s="30" t="s">
        <v>65</v>
      </c>
      <c r="H19" s="30" t="s">
        <v>65</v>
      </c>
      <c r="I19" s="30" t="s">
        <v>65</v>
      </c>
      <c r="J19" s="30" t="s">
        <v>65</v>
      </c>
      <c r="K19" s="30" t="s">
        <v>65</v>
      </c>
      <c r="L19" s="30" t="s">
        <v>65</v>
      </c>
      <c r="M19" s="30" t="s">
        <v>65</v>
      </c>
      <c r="N19" s="30" t="s">
        <v>65</v>
      </c>
      <c r="O19" s="8"/>
    </row>
    <row r="20" spans="2:15" x14ac:dyDescent="0.3">
      <c r="B20" s="8"/>
      <c r="C20" s="29">
        <v>1</v>
      </c>
      <c r="D20" s="29">
        <v>2</v>
      </c>
      <c r="E20" s="29">
        <v>3</v>
      </c>
      <c r="F20" s="29">
        <v>24</v>
      </c>
      <c r="G20" s="29">
        <v>25</v>
      </c>
      <c r="H20" s="29">
        <v>26</v>
      </c>
      <c r="I20" s="29">
        <v>27</v>
      </c>
      <c r="J20" s="29">
        <v>28</v>
      </c>
      <c r="K20" s="29">
        <v>29</v>
      </c>
      <c r="L20" s="29">
        <v>30</v>
      </c>
      <c r="M20" s="29">
        <v>31</v>
      </c>
      <c r="N20" s="36">
        <v>32</v>
      </c>
      <c r="O20" s="8"/>
    </row>
    <row r="21" spans="2:15" x14ac:dyDescent="0.3">
      <c r="B21" s="8"/>
      <c r="C21" s="96" t="s">
        <v>31</v>
      </c>
      <c r="D21" s="97"/>
      <c r="E21" s="97"/>
      <c r="F21" s="97"/>
      <c r="G21" s="97"/>
      <c r="H21" s="97"/>
      <c r="I21" s="97"/>
      <c r="J21" s="97"/>
      <c r="K21" s="97"/>
      <c r="L21" s="97"/>
      <c r="M21" s="97"/>
      <c r="N21" s="112"/>
      <c r="O21" s="8"/>
    </row>
    <row r="22" spans="2:15" ht="42.75" customHeight="1" x14ac:dyDescent="0.3">
      <c r="B22" s="8"/>
      <c r="C22" s="29">
        <v>1</v>
      </c>
      <c r="D22" s="31" t="s">
        <v>28</v>
      </c>
      <c r="E22" s="29"/>
      <c r="F22" s="31"/>
      <c r="G22" s="31"/>
      <c r="H22" s="31"/>
      <c r="I22" s="31"/>
      <c r="J22" s="31"/>
      <c r="K22" s="31"/>
      <c r="L22" s="31"/>
      <c r="M22" s="31"/>
      <c r="N22" s="19"/>
      <c r="O22" s="8"/>
    </row>
    <row r="23" spans="2:15" ht="60.75" customHeight="1" x14ac:dyDescent="0.3">
      <c r="B23" s="8"/>
      <c r="C23" s="29">
        <v>2</v>
      </c>
      <c r="D23" s="31" t="s">
        <v>29</v>
      </c>
      <c r="E23" s="29"/>
      <c r="F23" s="31"/>
      <c r="G23" s="31"/>
      <c r="H23" s="31"/>
      <c r="I23" s="31"/>
      <c r="J23" s="31"/>
      <c r="K23" s="31"/>
      <c r="L23" s="31"/>
      <c r="M23" s="31"/>
      <c r="N23" s="19"/>
      <c r="O23" s="8"/>
    </row>
    <row r="24" spans="2:15" ht="92.25" customHeight="1" x14ac:dyDescent="0.3">
      <c r="B24" s="8"/>
      <c r="C24" s="29">
        <v>3</v>
      </c>
      <c r="D24" s="31" t="s">
        <v>30</v>
      </c>
      <c r="E24" s="29"/>
      <c r="F24" s="145">
        <f t="shared" ref="F24:G24" si="0">SUM(F25:F37)</f>
        <v>95.291573085915815</v>
      </c>
      <c r="G24" s="145">
        <f t="shared" si="0"/>
        <v>95.291573085915815</v>
      </c>
      <c r="H24" s="31"/>
      <c r="I24" s="145">
        <f t="shared" ref="I24:J24" si="1">SUM(I25:I37)</f>
        <v>112.44405624138066</v>
      </c>
      <c r="J24" s="145">
        <f>SUM(J25:J37)</f>
        <v>31.23143688</v>
      </c>
      <c r="K24" s="145">
        <f>SUM(K25:K37)</f>
        <v>20</v>
      </c>
      <c r="L24" s="145">
        <f t="shared" ref="L24:N24" si="2">SUM(L25:L37)</f>
        <v>20</v>
      </c>
      <c r="M24" s="145">
        <f t="shared" si="2"/>
        <v>20</v>
      </c>
      <c r="N24" s="145">
        <f t="shared" si="2"/>
        <v>20</v>
      </c>
      <c r="O24" s="150"/>
    </row>
    <row r="25" spans="2:15" ht="92.25" customHeight="1" x14ac:dyDescent="0.3">
      <c r="B25" s="8"/>
      <c r="C25" s="67"/>
      <c r="D25" s="142" t="str">
        <f>[2]C0326_1035003351657_02_0_50_0!B54</f>
        <v>Строительство КЛ-0,4 кВ от РУ-0,4 кВ  ТП-250  до РУ-0,4 кВ  ТП проект.,  для перевода н/в нагрузки 0,4 кВ с ТП-250 на вновь построенную ТП проект по адресу: МО, г. Королев, мкр. Текстильщик, ул. Молодежная</v>
      </c>
      <c r="E25" s="128" t="str">
        <f>[2]C0326_1035003351657_02_0_50_0!C54</f>
        <v>I_1_N</v>
      </c>
      <c r="F25" s="144">
        <f>[2]C0326_1035003351657_02_0_50_0!$L$54/1.18</f>
        <v>3.0814973548220768</v>
      </c>
      <c r="G25" s="144">
        <f>F25</f>
        <v>3.0814973548220768</v>
      </c>
      <c r="H25" s="69"/>
      <c r="I25" s="38">
        <f t="shared" ref="I25:I36" si="3">F25*1.18</f>
        <v>3.6361668786900503</v>
      </c>
      <c r="J25" s="151">
        <f>[2]C0326_1035003351657_02_0_50_0!$AQ$54</f>
        <v>2.6943630273093926</v>
      </c>
      <c r="K25" s="69"/>
      <c r="L25" s="69"/>
      <c r="M25" s="69"/>
      <c r="N25" s="19"/>
      <c r="O25" s="8"/>
    </row>
    <row r="26" spans="2:15" ht="92.25" hidden="1" customHeight="1" outlineLevel="1" x14ac:dyDescent="0.3">
      <c r="B26" s="8"/>
      <c r="C26" s="67"/>
      <c r="D26" s="142" t="str">
        <f>[2]C0326_1035003351657_02_0_50_0!B55</f>
        <v>Реконструкция ТП-468 с заменой трансформаторов 2х400 кВА на 2х630 кВА, замена вводных коммутационных аппаратов в РУ-0,4 кВ по адресу: МО, г. Королев, Школьный проезд, д. №2</v>
      </c>
      <c r="E26" s="128" t="str">
        <f>[2]C0326_1035003351657_02_0_50_0!C55</f>
        <v>I_2_N</v>
      </c>
      <c r="F26" s="144"/>
      <c r="G26" s="144"/>
      <c r="H26" s="69"/>
      <c r="I26" s="38"/>
      <c r="J26" s="151"/>
      <c r="K26" s="69"/>
      <c r="L26" s="69"/>
      <c r="M26" s="69"/>
      <c r="N26" s="19"/>
      <c r="O26" s="8"/>
    </row>
    <row r="27" spans="2:15" ht="92.25" customHeight="1" collapsed="1" x14ac:dyDescent="0.3">
      <c r="B27" s="8"/>
      <c r="C27" s="67"/>
      <c r="D27" s="142" t="str">
        <f>[2]C0326_1035003351657_02_0_50_0!B56</f>
        <v>Реконструкция ТП-133 в части замены трансформаторов  2х630 на 2х1000, замена оборудования  6/0,4 кВ по адресу: МО,  г. Королёв, мкр. Юбилейный, Лесная пом. XV</v>
      </c>
      <c r="E27" s="128" t="str">
        <f>[2]C0326_1035003351657_02_0_50_0!C56</f>
        <v>I_3_N</v>
      </c>
      <c r="F27" s="144">
        <f>[2]C0326_1035003351657_02_0_50_0!$L$56/1.18</f>
        <v>6.4888398659582016</v>
      </c>
      <c r="G27" s="144">
        <f t="shared" ref="G26:G37" si="4">F27</f>
        <v>6.4888398659582016</v>
      </c>
      <c r="H27" s="69"/>
      <c r="I27" s="38">
        <f t="shared" si="3"/>
        <v>7.6568310418306771</v>
      </c>
      <c r="J27" s="151">
        <f>[2]C0326_1035003351657_02_0_50_0!$AN$56</f>
        <v>7.656831041830678</v>
      </c>
      <c r="K27" s="69"/>
      <c r="L27" s="69"/>
      <c r="M27" s="69"/>
      <c r="N27" s="19"/>
      <c r="O27" s="8"/>
    </row>
    <row r="28" spans="2:15" ht="69.599999999999994" hidden="1" outlineLevel="1" x14ac:dyDescent="0.3">
      <c r="B28" s="8"/>
      <c r="C28" s="67"/>
      <c r="D28" s="142" t="str">
        <f>[2]C0326_1035003351657_02_0_50_0!B57</f>
        <v>Реконструкция ТП-16 с заменой трансформатора 400 кВА на 630 кВА по адресу:  МО,  г. Королёв, ул. Ленина , у д.17</v>
      </c>
      <c r="E28" s="128" t="str">
        <f>[2]C0326_1035003351657_02_0_50_0!C57</f>
        <v>I_4_N</v>
      </c>
      <c r="F28" s="144"/>
      <c r="G28" s="144">
        <f t="shared" si="4"/>
        <v>0</v>
      </c>
      <c r="H28" s="69"/>
      <c r="I28" s="38">
        <f t="shared" si="3"/>
        <v>0</v>
      </c>
      <c r="J28" s="151">
        <f t="shared" ref="J28:J34" si="5">G28*1.18</f>
        <v>0</v>
      </c>
      <c r="K28" s="69"/>
      <c r="L28" s="69"/>
      <c r="M28" s="69"/>
      <c r="N28" s="19"/>
      <c r="O28" s="8"/>
    </row>
    <row r="29" spans="2:15" ht="69.599999999999994" hidden="1" outlineLevel="1" x14ac:dyDescent="0.3">
      <c r="B29" s="8"/>
      <c r="C29" s="67"/>
      <c r="D29" s="142" t="str">
        <f>[2]C0326_1035003351657_02_0_50_0!B58</f>
        <v>Реконструкция ТП-152, установка щита ЩО-70 в РУ-0,4 кВ  по адресу: МО, г. Королев, ул. Горького , дом № 4-6</v>
      </c>
      <c r="E29" s="128" t="str">
        <f>[2]C0326_1035003351657_02_0_50_0!C58</f>
        <v>I_5_N</v>
      </c>
      <c r="F29" s="144"/>
      <c r="G29" s="144">
        <f t="shared" si="4"/>
        <v>0</v>
      </c>
      <c r="H29" s="69"/>
      <c r="I29" s="38">
        <f t="shared" si="3"/>
        <v>0</v>
      </c>
      <c r="J29" s="151">
        <f t="shared" si="5"/>
        <v>0</v>
      </c>
      <c r="K29" s="69"/>
      <c r="L29" s="69"/>
      <c r="M29" s="69"/>
      <c r="N29" s="19"/>
      <c r="O29" s="8"/>
    </row>
    <row r="30" spans="2:15" ht="92.25" hidden="1" customHeight="1" outlineLevel="1" x14ac:dyDescent="0.3">
      <c r="B30" s="8"/>
      <c r="C30" s="67"/>
      <c r="D30" s="142" t="str">
        <f>[2]C0326_1035003351657_02_0_50_0!B59</f>
        <v>Реконструкция КТП-355 с заменой трансформатора 250 кВА на 400 кВА  по адресу: МО, Пушкинский р-н, с. Тарасовка, Большая Тарасовская ул, дом № 91</v>
      </c>
      <c r="E30" s="128" t="str">
        <f>[2]C0326_1035003351657_02_0_50_0!C59</f>
        <v>I_6_N</v>
      </c>
      <c r="F30" s="144"/>
      <c r="G30" s="144">
        <f t="shared" si="4"/>
        <v>0</v>
      </c>
      <c r="H30" s="69"/>
      <c r="I30" s="38">
        <f t="shared" si="3"/>
        <v>0</v>
      </c>
      <c r="J30" s="151">
        <f t="shared" si="5"/>
        <v>0</v>
      </c>
      <c r="K30" s="69"/>
      <c r="L30" s="69"/>
      <c r="M30" s="69"/>
      <c r="N30" s="19"/>
      <c r="O30" s="8"/>
    </row>
    <row r="31" spans="2:15" ht="92.25" hidden="1" customHeight="1" outlineLevel="1" x14ac:dyDescent="0.3">
      <c r="B31" s="8"/>
      <c r="C31" s="67"/>
      <c r="D31" s="142" t="str">
        <f>[2]C0326_1035003351657_02_0_50_0!B60</f>
        <v>Реконструкция ТП-299 с заменой  трансформаторов 2х180 кВА  на трансформаторы  2х250 кВА, установкой панели  ЩО-70, строительство ВЛИ - 0,4 кВ от РУ-0.4 кВ к ТП-299, по адресу: МО, мкр. Болшево, ул. Станционная, д. №56А</v>
      </c>
      <c r="E31" s="128" t="str">
        <f>[2]C0326_1035003351657_02_0_50_0!C60</f>
        <v>I_7_N</v>
      </c>
      <c r="F31" s="144"/>
      <c r="G31" s="144">
        <f t="shared" si="4"/>
        <v>0</v>
      </c>
      <c r="H31" s="69"/>
      <c r="I31" s="38">
        <f t="shared" si="3"/>
        <v>0</v>
      </c>
      <c r="J31" s="151">
        <f t="shared" si="5"/>
        <v>0</v>
      </c>
      <c r="K31" s="69"/>
      <c r="L31" s="69"/>
      <c r="M31" s="69"/>
      <c r="N31" s="19"/>
      <c r="O31" s="8"/>
    </row>
    <row r="32" spans="2:15" ht="138.6" collapsed="1" x14ac:dyDescent="0.3">
      <c r="B32" s="8"/>
      <c r="C32" s="67"/>
      <c r="D32" s="142" t="str">
        <f>[2]C0326_1035003351657_02_0_50_0!B61</f>
        <v>Реконструкция КТП-397, замена  на  КТП проходного типа, замена трансформатора 160 кВА на  250 кВА,  перевод  сетей  КЛ/ВЛ 6/0,4 кВ, с  целью технологического присоединения заявителя по адресу:  МО,  г. Королёв, мкр. Первомайский, ул.Речная Дачная, д. 2А</v>
      </c>
      <c r="E32" s="128" t="str">
        <f>[2]C0326_1035003351657_02_0_50_0!C61</f>
        <v>I_8_N</v>
      </c>
      <c r="F32" s="144">
        <f>[2]C0326_1035003351657_02_0_50_0!$L$61/1.18</f>
        <v>8.1871881382926492</v>
      </c>
      <c r="G32" s="144">
        <f t="shared" si="4"/>
        <v>8.1871881382926492</v>
      </c>
      <c r="H32" s="69"/>
      <c r="I32" s="38">
        <f t="shared" si="3"/>
        <v>9.6608820031853249</v>
      </c>
      <c r="J32" s="151">
        <f t="shared" si="5"/>
        <v>9.6608820031853249</v>
      </c>
      <c r="K32" s="69"/>
      <c r="L32" s="69"/>
      <c r="M32" s="69"/>
      <c r="N32" s="19"/>
      <c r="O32" s="8"/>
    </row>
    <row r="33" spans="2:15" ht="92.25" customHeight="1" x14ac:dyDescent="0.3">
      <c r="B33" s="8"/>
      <c r="C33" s="67"/>
      <c r="D33" s="142" t="str">
        <f>[2]C0326_1035003351657_02_0_50_0!B62</f>
        <v xml:space="preserve">Реконструкция ТП-172, взамен выбывающих основных фондов по адресу:   г.Королев, мкр.Болшево; ул.Водопроводная 4;       </v>
      </c>
      <c r="E33" s="128" t="str">
        <f>[2]C0326_1035003351657_02_0_50_0!C62</f>
        <v>I_4</v>
      </c>
      <c r="F33" s="144">
        <f>[2]C0326_1035003351657_02_0_50_0!$L$62/1.18</f>
        <v>3.1145040907555321</v>
      </c>
      <c r="G33" s="144">
        <f t="shared" si="4"/>
        <v>3.1145040907555321</v>
      </c>
      <c r="H33" s="69"/>
      <c r="I33" s="38">
        <f t="shared" si="3"/>
        <v>3.6751148270915279</v>
      </c>
      <c r="J33" s="151">
        <f t="shared" si="5"/>
        <v>3.6751148270915279</v>
      </c>
      <c r="K33" s="69"/>
      <c r="L33" s="69"/>
      <c r="M33" s="69"/>
      <c r="N33" s="19"/>
      <c r="O33" s="8"/>
    </row>
    <row r="34" spans="2:15" ht="92.25" customHeight="1" x14ac:dyDescent="0.3">
      <c r="B34" s="8"/>
      <c r="C34" s="67"/>
      <c r="D34" s="142" t="str">
        <f>[2]C0326_1035003351657_02_0_50_0!B63</f>
        <v>Реконструкция  ТП -472, взамен выбывающих основных фондов  по адресу:г. Королев, мкр.Юбилейный, ул. Нестеренко, д.24/17</v>
      </c>
      <c r="E34" s="128" t="str">
        <f>[2]C0326_1035003351657_02_0_50_0!C63</f>
        <v>I_6</v>
      </c>
      <c r="F34" s="144">
        <f>[2]C0326_1035003351657_02_0_50_0!$L$63/1.18</f>
        <v>3.6184163174830113</v>
      </c>
      <c r="G34" s="144">
        <f t="shared" si="4"/>
        <v>3.6184163174830113</v>
      </c>
      <c r="H34" s="69"/>
      <c r="I34" s="38">
        <f t="shared" si="3"/>
        <v>4.2697312546299528</v>
      </c>
      <c r="J34" s="151">
        <f t="shared" si="5"/>
        <v>4.2697312546299528</v>
      </c>
      <c r="K34" s="69"/>
      <c r="L34" s="69"/>
      <c r="M34" s="69"/>
      <c r="N34" s="19"/>
      <c r="O34" s="8"/>
    </row>
    <row r="35" spans="2:15" ht="92.25" customHeight="1" x14ac:dyDescent="0.3">
      <c r="B35" s="8"/>
      <c r="C35" s="67"/>
      <c r="D35" s="142" t="str">
        <f>[2]C0326_1035003351657_02_0_50_0!B64</f>
        <v xml:space="preserve">Реконструкция  ТП-59,  взамен выбывающих основных фондов по адресу: г. Королев,   ул.Шоссейная 5. </v>
      </c>
      <c r="E35" s="128" t="str">
        <f>[2]C0326_1035003351657_02_0_50_0!C64</f>
        <v>I_5</v>
      </c>
      <c r="F35" s="144">
        <f>[2]C0326_1035003351657_02_0_50_0!$L$64/1.18</f>
        <v>1.9549839638729383</v>
      </c>
      <c r="G35" s="144">
        <f t="shared" si="4"/>
        <v>1.9549839638729383</v>
      </c>
      <c r="H35" s="69"/>
      <c r="I35" s="38">
        <f t="shared" si="3"/>
        <v>2.306881077370067</v>
      </c>
      <c r="J35" s="151">
        <f>[2]C0326_1035003351657_02_0_50_0!$AQ$64</f>
        <v>2.1350426473700668</v>
      </c>
      <c r="K35" s="69"/>
      <c r="L35" s="69"/>
      <c r="M35" s="69"/>
      <c r="N35" s="19"/>
      <c r="O35" s="8"/>
    </row>
    <row r="36" spans="2:15" ht="92.25" customHeight="1" x14ac:dyDescent="0.3">
      <c r="B36" s="8"/>
      <c r="C36" s="67"/>
      <c r="D36" s="142" t="str">
        <f>[2]C0326_1035003351657_02_0_50_0!B65</f>
        <v xml:space="preserve">Реконструкция  внешнего электроснабжения  православного прихода    по адресу: М.о., Пушкинский район, п. Лесные поляны, ул. Ленина, у д.№6. </v>
      </c>
      <c r="E36" s="128" t="str">
        <f>[2]C0326_1035003351657_02_0_50_0!C65</f>
        <v>I_8</v>
      </c>
      <c r="F36" s="144">
        <f>[2]C0326_1035003351657_02_0_50_0!$L$65/1.18</f>
        <v>1.0495331852398806</v>
      </c>
      <c r="G36" s="144">
        <f t="shared" si="4"/>
        <v>1.0495331852398806</v>
      </c>
      <c r="H36" s="69"/>
      <c r="I36" s="38">
        <f t="shared" si="3"/>
        <v>1.238449158583059</v>
      </c>
      <c r="J36" s="151">
        <f>[2]C0326_1035003351657_02_0_50_0!$AQ$65</f>
        <v>1.139472078583059</v>
      </c>
      <c r="K36" s="69"/>
      <c r="L36" s="69"/>
      <c r="M36" s="69"/>
      <c r="N36" s="19"/>
      <c r="O36" s="8"/>
    </row>
    <row r="37" spans="2:15" ht="92.25" customHeight="1" x14ac:dyDescent="0.3">
      <c r="B37" s="8"/>
      <c r="C37" s="67"/>
      <c r="D37" s="142" t="str">
        <f>[2]C0326_1035003351657_02_0_50_0!$B$66</f>
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</v>
      </c>
      <c r="E37" s="128" t="str">
        <f>[2]C0326_1035003351657_02_0_50_0!$C$66</f>
        <v>I_27_N</v>
      </c>
      <c r="F37" s="144">
        <f>[2]C0326_1035003351657_02_0_50_0!$L$66/1.18</f>
        <v>67.79661016949153</v>
      </c>
      <c r="G37" s="144">
        <f t="shared" si="4"/>
        <v>67.79661016949153</v>
      </c>
      <c r="H37" s="69"/>
      <c r="I37" s="38">
        <f>G37*1.18</f>
        <v>80</v>
      </c>
      <c r="J37" s="151"/>
      <c r="K37" s="43">
        <f>[2]C0326_1035003351657_02_0_50_0!$AX$66</f>
        <v>20</v>
      </c>
      <c r="L37" s="43">
        <f>[2]C0326_1035003351657_02_0_50_0!$BH$66</f>
        <v>20</v>
      </c>
      <c r="M37" s="43">
        <f>[2]C0326_1035003351657_02_0_50_0!$BR$66</f>
        <v>20</v>
      </c>
      <c r="N37" s="149">
        <f>[2]C0326_1035003351657_02_0_50_0!$CB$66</f>
        <v>20</v>
      </c>
      <c r="O37" s="8"/>
    </row>
    <row r="38" spans="2:15" x14ac:dyDescent="0.3">
      <c r="B38" s="8"/>
      <c r="C38" s="100" t="s">
        <v>32</v>
      </c>
      <c r="D38" s="100"/>
      <c r="E38" s="100"/>
      <c r="F38" s="100"/>
      <c r="G38" s="100"/>
      <c r="H38" s="100"/>
      <c r="I38" s="100"/>
      <c r="J38" s="100"/>
      <c r="K38" s="100"/>
      <c r="L38" s="100"/>
      <c r="M38" s="100"/>
      <c r="N38" s="19"/>
      <c r="O38" s="8"/>
    </row>
    <row r="39" spans="2:15" ht="41.25" customHeight="1" x14ac:dyDescent="0.3">
      <c r="B39" s="8"/>
      <c r="C39" s="29">
        <v>4</v>
      </c>
      <c r="D39" s="35" t="s">
        <v>33</v>
      </c>
      <c r="E39" s="29"/>
      <c r="F39" s="31"/>
      <c r="G39" s="31"/>
      <c r="H39" s="31"/>
      <c r="I39" s="31"/>
      <c r="J39" s="31"/>
      <c r="K39" s="31"/>
      <c r="L39" s="31"/>
      <c r="M39" s="31"/>
      <c r="N39" s="19"/>
      <c r="O39" s="8"/>
    </row>
    <row r="40" spans="2:15" ht="59.25" customHeight="1" x14ac:dyDescent="0.3">
      <c r="B40" s="8"/>
      <c r="C40" s="29">
        <v>5</v>
      </c>
      <c r="D40" s="35" t="s">
        <v>34</v>
      </c>
      <c r="E40" s="29"/>
      <c r="F40" s="148">
        <f>SUM(F41:F72)</f>
        <v>261.2829212558392</v>
      </c>
      <c r="G40" s="148">
        <f>SUM(G41:G72)</f>
        <v>261.2829212558392</v>
      </c>
      <c r="H40" s="148"/>
      <c r="I40" s="148">
        <f>SUM(I41:I72)</f>
        <v>308.31384708189023</v>
      </c>
      <c r="J40" s="148">
        <f>SUM(J41:J85)</f>
        <v>132.91569632000005</v>
      </c>
      <c r="K40" s="148">
        <f t="shared" ref="K40:N40" si="6">SUM(K41:K85)</f>
        <v>144.14999999999998</v>
      </c>
      <c r="L40" s="148">
        <f t="shared" si="6"/>
        <v>144.15</v>
      </c>
      <c r="M40" s="148">
        <f t="shared" si="6"/>
        <v>144.14999999999998</v>
      </c>
      <c r="N40" s="148">
        <f>SUM(N41:N85)</f>
        <v>144.15</v>
      </c>
      <c r="O40" s="8"/>
    </row>
    <row r="41" spans="2:15" ht="59.25" hidden="1" customHeight="1" outlineLevel="1" x14ac:dyDescent="0.3">
      <c r="B41" s="8">
        <v>2018</v>
      </c>
      <c r="C41" s="29"/>
      <c r="D41" s="35" t="str">
        <f>[2]C0326_1035003351657_02_0_50_0!B95</f>
        <v>Реконструкция  ТП-196, взамен выбывающих основных фондов   по адресу:     г.Королев, ул.Калинина д.9а,</v>
      </c>
      <c r="E41" s="29" t="str">
        <f>[2]C0326_1035003351657_02_0_50_0!C95</f>
        <v>I_2</v>
      </c>
      <c r="F41" s="38"/>
      <c r="G41" s="38">
        <f>F41</f>
        <v>0</v>
      </c>
      <c r="H41" s="38"/>
      <c r="I41" s="38">
        <f>F41*1.18</f>
        <v>0</v>
      </c>
      <c r="J41" s="147">
        <f>G41*1.18</f>
        <v>0</v>
      </c>
      <c r="K41" s="38"/>
      <c r="L41" s="38"/>
      <c r="M41" s="38"/>
      <c r="N41" s="39"/>
      <c r="O41" s="62"/>
    </row>
    <row r="42" spans="2:15" ht="59.25" hidden="1" customHeight="1" outlineLevel="1" x14ac:dyDescent="0.3">
      <c r="B42" s="8"/>
      <c r="C42" s="29"/>
      <c r="D42" s="35" t="str">
        <f>[2]C0326_1035003351657_02_0_50_0!B99</f>
        <v xml:space="preserve">Реконструкция ТП-24, взамен выбывающих основных фондов  по адресу: г.Королев, ул. Циолковского, д.24Б,   </v>
      </c>
      <c r="E42" s="29" t="str">
        <f>[2]C0326_1035003351657_02_0_50_0!C99</f>
        <v>I_9</v>
      </c>
      <c r="F42" s="38"/>
      <c r="G42" s="38">
        <f t="shared" ref="G42:G85" si="7">F42</f>
        <v>0</v>
      </c>
      <c r="H42" s="38"/>
      <c r="I42" s="38">
        <f t="shared" ref="I42:J73" si="8">F42*1.18</f>
        <v>0</v>
      </c>
      <c r="J42" s="147">
        <f t="shared" si="8"/>
        <v>0</v>
      </c>
      <c r="K42" s="38"/>
      <c r="L42" s="38"/>
      <c r="M42" s="38"/>
      <c r="N42" s="39"/>
      <c r="O42" s="8"/>
    </row>
    <row r="43" spans="2:15" ht="59.25" hidden="1" customHeight="1" outlineLevel="1" x14ac:dyDescent="0.3">
      <c r="B43" s="8"/>
      <c r="C43" s="29"/>
      <c r="D43" s="35" t="str">
        <f>[2]C0326_1035003351657_02_0_50_0!B100</f>
        <v>Реконструкция  ТП-34 , взамен выбывающих основных фондов  по адресу: М.о., Ленинский р-он, мкр.Бутово-Парк-2Б (мкр."Дрожжино-2")</v>
      </c>
      <c r="E43" s="29" t="str">
        <f>[2]C0326_1035003351657_02_0_50_0!C100</f>
        <v>I_10</v>
      </c>
      <c r="F43" s="38"/>
      <c r="G43" s="38">
        <f t="shared" si="7"/>
        <v>0</v>
      </c>
      <c r="H43" s="38"/>
      <c r="I43" s="38">
        <f t="shared" si="8"/>
        <v>0</v>
      </c>
      <c r="J43" s="147">
        <f t="shared" si="8"/>
        <v>0</v>
      </c>
      <c r="K43" s="38"/>
      <c r="L43" s="38"/>
      <c r="M43" s="38"/>
      <c r="N43" s="39"/>
      <c r="O43" s="8"/>
    </row>
    <row r="44" spans="2:15" ht="59.25" customHeight="1" collapsed="1" x14ac:dyDescent="0.3">
      <c r="B44" s="8"/>
      <c r="C44" s="29"/>
      <c r="D44" s="35" t="str">
        <f>[2]C0326_1035003351657_02_0_50_0!B101</f>
        <v>Реконструкция РУ-10 кВ  РП-1526 взамен выбывающих основных фондов,   по адресу: г. Королев, пр-т Королева, д.11Е</v>
      </c>
      <c r="E44" s="29" t="str">
        <f>[2]C0326_1035003351657_02_0_50_0!C101</f>
        <v>I_13</v>
      </c>
      <c r="F44" s="38">
        <f>[2]C0326_1035003351657_02_0_50_0!$L$101/1.18</f>
        <v>19.06061259329913</v>
      </c>
      <c r="G44" s="38">
        <f t="shared" si="7"/>
        <v>19.06061259329913</v>
      </c>
      <c r="H44" s="38"/>
      <c r="I44" s="38">
        <f t="shared" si="8"/>
        <v>22.491522860092971</v>
      </c>
      <c r="J44" s="151">
        <f>[2]C0326_1035003351657_02_0_50_0!$AQ$101</f>
        <v>8.6113639300929226</v>
      </c>
      <c r="K44" s="38">
        <f>[2]C0326_1035003351657_02_0_50_0!$AX$101</f>
        <v>13.880158930000048</v>
      </c>
      <c r="L44" s="38"/>
      <c r="M44" s="38"/>
      <c r="N44" s="39"/>
      <c r="O44" s="8"/>
    </row>
    <row r="45" spans="2:15" ht="59.25" customHeight="1" x14ac:dyDescent="0.3">
      <c r="B45" s="8"/>
      <c r="C45" s="29"/>
      <c r="D45" s="35" t="str">
        <f>[2]C0326_1035003351657_02_0_50_0!B102</f>
        <v>Реконструкция РУ-10 кВ  РП-1544 взамен выбывающих основных фондов,   по адресу: г. Королев, пр-т Космонавтов, д. 2В</v>
      </c>
      <c r="E45" s="29" t="str">
        <f>[2]C0326_1035003351657_02_0_50_0!C102</f>
        <v>I_14</v>
      </c>
      <c r="F45" s="38">
        <f>[2]C0326_1035003351657_02_0_50_0!$L$102/1.18</f>
        <v>20.58482900700438</v>
      </c>
      <c r="G45" s="38">
        <f t="shared" si="7"/>
        <v>20.58482900700438</v>
      </c>
      <c r="H45" s="38"/>
      <c r="I45" s="38">
        <f t="shared" si="8"/>
        <v>24.290098228265169</v>
      </c>
      <c r="J45" s="151">
        <f>[2]C0326_1035003351657_02_0_50_0!$AQ$102</f>
        <v>8.611364318375168</v>
      </c>
      <c r="K45" s="38">
        <f>[2]C0326_1035003351657_02_0_50_0!$AX$102</f>
        <v>11.526036909964001</v>
      </c>
      <c r="L45" s="38">
        <f>[2]C0326_1035003351657_02_0_50_0!$BH$102</f>
        <v>4.1526969999260004</v>
      </c>
      <c r="M45" s="38"/>
      <c r="N45" s="39"/>
      <c r="O45" s="8"/>
    </row>
    <row r="46" spans="2:15" ht="59.25" customHeight="1" x14ac:dyDescent="0.3">
      <c r="B46" s="8"/>
      <c r="C46" s="29"/>
      <c r="D46" s="35" t="str">
        <f>[2]C0326_1035003351657_02_0_50_0!B103</f>
        <v>Реконструкция КТП-198, взамен выбывающих основных фондов   по адресу: Московская область, Пушкинский р-н, пос. Тарасовка</v>
      </c>
      <c r="E46" s="29" t="str">
        <f>[2]C0326_1035003351657_02_0_50_0!C103</f>
        <v>I_15</v>
      </c>
      <c r="F46" s="38">
        <f>[2]C0326_1035003351657_02_0_50_0!$L$103/1.18</f>
        <v>14.521272385224846</v>
      </c>
      <c r="G46" s="38">
        <f t="shared" si="7"/>
        <v>14.521272385224846</v>
      </c>
      <c r="H46" s="38"/>
      <c r="I46" s="38">
        <f t="shared" si="8"/>
        <v>17.135101414565316</v>
      </c>
      <c r="J46" s="151">
        <f>[2]C0326_1035003351657_02_0_50_0!$AQ$103</f>
        <v>9.6664641345653202</v>
      </c>
      <c r="K46" s="38"/>
      <c r="L46" s="38">
        <f>[2]C0326_1035003351657_02_0_50_0!$BC$103</f>
        <v>7.4686372799999949</v>
      </c>
      <c r="M46" s="38"/>
      <c r="N46" s="39"/>
      <c r="O46" s="8"/>
    </row>
    <row r="47" spans="2:15" ht="80.400000000000006" customHeight="1" x14ac:dyDescent="0.3">
      <c r="B47" s="8"/>
      <c r="C47" s="29"/>
      <c r="D47" s="35" t="str">
        <f>[2]C0326_1035003351657_02_0_50_0!B104</f>
        <v>Реконструкция РУ-6 кВ ТП-173 взамен выбывающих основных фондов, по адресу: г. Королев, мкр. Текстильщик, ф-ка Передовая Текстильщица"</v>
      </c>
      <c r="E47" s="29" t="str">
        <f>[2]C0326_1035003351657_02_0_50_0!C104</f>
        <v>I_17</v>
      </c>
      <c r="F47" s="38"/>
      <c r="G47" s="38">
        <f t="shared" si="7"/>
        <v>0</v>
      </c>
      <c r="H47" s="38"/>
      <c r="I47" s="38">
        <f t="shared" si="8"/>
        <v>0</v>
      </c>
      <c r="J47" s="151">
        <f t="shared" si="8"/>
        <v>0</v>
      </c>
      <c r="K47" s="38"/>
      <c r="L47" s="38"/>
      <c r="M47" s="38">
        <f>[2]C0326_1035003351657_02_0_50_0!$BU$104</f>
        <v>6.0456223399999995</v>
      </c>
      <c r="N47" s="39"/>
      <c r="O47" s="8"/>
    </row>
    <row r="48" spans="2:15" ht="59.25" hidden="1" customHeight="1" outlineLevel="1" x14ac:dyDescent="0.3">
      <c r="B48" s="8"/>
      <c r="C48" s="29"/>
      <c r="D48" s="35" t="str">
        <f>[2]C0326_1035003351657_02_0_50_0!B105</f>
        <v>Реконструкция РУ-0,4кВ ТП-72, взамен выбывающих основных фондов по адресу: МО, г. Королев, ул. Сакко и Ванцетти, д.3Б</v>
      </c>
      <c r="E48" s="29" t="str">
        <f>[2]C0326_1035003351657_02_0_50_0!C105</f>
        <v>I_1_K</v>
      </c>
      <c r="F48" s="38"/>
      <c r="G48" s="38">
        <f t="shared" si="7"/>
        <v>0</v>
      </c>
      <c r="H48" s="38"/>
      <c r="I48" s="38">
        <f t="shared" si="8"/>
        <v>0</v>
      </c>
      <c r="J48" s="151">
        <f t="shared" si="8"/>
        <v>0</v>
      </c>
      <c r="K48" s="38"/>
      <c r="L48" s="38"/>
      <c r="M48" s="38"/>
      <c r="N48" s="39"/>
      <c r="O48" s="8"/>
    </row>
    <row r="49" spans="2:15" ht="79.5" hidden="1" customHeight="1" outlineLevel="1" x14ac:dyDescent="0.3">
      <c r="B49" s="8"/>
      <c r="C49" s="29"/>
      <c r="D49" s="35" t="str">
        <f>[2]C0326_1035003351657_02_0_50_0!B106</f>
        <v>"Реконструкция КТП-132, взамен выбывающих основных фондов по адресу: М.О., г.Королев, мкр.Болшево, ул.Проезжая.</v>
      </c>
      <c r="E49" s="29" t="str">
        <f>[2]C0326_1035003351657_02_0_50_0!C106</f>
        <v>I_9_K</v>
      </c>
      <c r="F49" s="38"/>
      <c r="G49" s="38">
        <f t="shared" si="7"/>
        <v>0</v>
      </c>
      <c r="H49" s="38"/>
      <c r="I49" s="38">
        <f t="shared" si="8"/>
        <v>0</v>
      </c>
      <c r="J49" s="151">
        <f t="shared" si="8"/>
        <v>0</v>
      </c>
      <c r="K49" s="38"/>
      <c r="L49" s="38"/>
      <c r="M49" s="38"/>
      <c r="N49" s="39"/>
      <c r="O49" s="8"/>
    </row>
    <row r="50" spans="2:15" ht="59.25" hidden="1" customHeight="1" outlineLevel="1" x14ac:dyDescent="0.3">
      <c r="B50" s="8"/>
      <c r="C50" s="29"/>
      <c r="D50" s="35" t="str">
        <f>[2]C0326_1035003351657_02_0_50_0!B109</f>
        <v>Реконструкция  СТП 2012, взамен выбывающих основных фондов  по адресу: г.Королев, мкр.Болшево,  ул.Бурково</v>
      </c>
      <c r="E50" s="29" t="str">
        <f>[2]C0326_1035003351657_02_0_50_0!C109</f>
        <v>I_14_K</v>
      </c>
      <c r="F50" s="38"/>
      <c r="G50" s="38">
        <f t="shared" si="7"/>
        <v>0</v>
      </c>
      <c r="H50" s="38"/>
      <c r="I50" s="38">
        <f t="shared" si="8"/>
        <v>0</v>
      </c>
      <c r="J50" s="151">
        <f t="shared" si="8"/>
        <v>0</v>
      </c>
      <c r="K50" s="38"/>
      <c r="L50" s="38"/>
      <c r="M50" s="38"/>
      <c r="N50" s="39"/>
      <c r="O50" s="8"/>
    </row>
    <row r="51" spans="2:15" ht="73.2" hidden="1" customHeight="1" collapsed="1" x14ac:dyDescent="0.3">
      <c r="B51" s="8"/>
      <c r="C51" s="29"/>
      <c r="D51" s="35" t="str">
        <f>[2]C0326_1035003351657_02_0_50_0!B111</f>
        <v>Реконструкция ТП-28,  взамен выбывающих основных фондов  по адресу: г.Королев,  ул.Терешковой, д.3</v>
      </c>
      <c r="E51" s="29" t="str">
        <f>[2]C0326_1035003351657_02_0_50_0!C111</f>
        <v>I_17_K</v>
      </c>
      <c r="F51" s="38"/>
      <c r="G51" s="38">
        <f t="shared" si="7"/>
        <v>0</v>
      </c>
      <c r="H51" s="38"/>
      <c r="I51" s="38">
        <f t="shared" si="8"/>
        <v>0</v>
      </c>
      <c r="J51" s="151">
        <f t="shared" si="8"/>
        <v>0</v>
      </c>
      <c r="K51" s="38"/>
      <c r="L51" s="38"/>
      <c r="M51" s="38"/>
      <c r="N51" s="39"/>
      <c r="O51" s="8"/>
    </row>
    <row r="52" spans="2:15" ht="124.2" x14ac:dyDescent="0.3">
      <c r="B52" s="8"/>
      <c r="C52" s="29"/>
      <c r="D52" s="35" t="str">
        <f>[2]C0326_1035003351657_02_0_50_0!B112</f>
        <v>Реконструкция Ру-6 кВ с заменой трансформаторов с 2*400 на 2*1000, реконструкция КЛ 6кВ от ТП-471 до врезки в линии 6 кВ в направлении ТП-468, по адресу: г.Королев, мкр. Юбилейный, ул. А.И. Нестеренко, вл. № 5</v>
      </c>
      <c r="E52" s="29" t="str">
        <f>[2]C0326_1035003351657_02_0_50_0!C112</f>
        <v>I_9_N</v>
      </c>
      <c r="F52" s="38">
        <f>[2]C0326_1035003351657_02_0_50_0!$L$112/1.18</f>
        <v>6.4591528305084749</v>
      </c>
      <c r="G52" s="38">
        <f t="shared" si="7"/>
        <v>6.4591528305084749</v>
      </c>
      <c r="H52" s="38"/>
      <c r="I52" s="38">
        <f t="shared" si="8"/>
        <v>7.6218003400000001</v>
      </c>
      <c r="J52" s="151">
        <f>[2]C0326_1035003351657_02_0_50_0!$AN$112</f>
        <v>3.8880866500000004</v>
      </c>
      <c r="K52" s="38"/>
      <c r="L52" s="38"/>
      <c r="M52" s="38"/>
      <c r="N52" s="39"/>
      <c r="O52" s="8"/>
    </row>
    <row r="53" spans="2:15" ht="107.25" hidden="1" customHeight="1" outlineLevel="1" x14ac:dyDescent="0.3">
      <c r="B53" s="8"/>
      <c r="C53" s="29"/>
      <c r="D53" s="35" t="str">
        <f>[2]C0326_1035003351657_02_0_50_0!B113</f>
        <v>Реконструкция   КТП-115  с заменой силового трансформатора 63 кВА на 250 кВА ,  оборудования 10/0,4 кВ, с целью технологического присоединения заявителя, по адресу: г. Королев, ул.Горького д.77</v>
      </c>
      <c r="E53" s="29" t="str">
        <f>[2]C0326_1035003351657_02_0_50_0!C113</f>
        <v>I_10_N</v>
      </c>
      <c r="F53" s="38"/>
      <c r="G53" s="38">
        <f t="shared" si="7"/>
        <v>0</v>
      </c>
      <c r="H53" s="38"/>
      <c r="I53" s="38">
        <f t="shared" si="8"/>
        <v>0</v>
      </c>
      <c r="J53" s="151">
        <f t="shared" si="8"/>
        <v>0</v>
      </c>
      <c r="K53" s="38"/>
      <c r="L53" s="38"/>
      <c r="M53" s="38"/>
      <c r="N53" s="39"/>
      <c r="O53" s="8"/>
    </row>
    <row r="54" spans="2:15" ht="59.25" customHeight="1" collapsed="1" x14ac:dyDescent="0.3">
      <c r="B54" s="8"/>
      <c r="C54" s="29"/>
      <c r="D54" s="35" t="str">
        <f>[2]C0326_1035003351657_02_0_50_0!B128</f>
        <v>Реконструкция КЛ-10кВ от РТП-222 до ТП-1350 по адресу: Московская обл., г.Балашиха, мкр.1 Мая</v>
      </c>
      <c r="E54" s="29" t="str">
        <f>[2]C0326_1035003351657_02_0_50_0!C128</f>
        <v>I_1</v>
      </c>
      <c r="F54" s="38">
        <f>[2]C0326_1035003351657_02_0_50_0!$L$128/1.18</f>
        <v>10.605936579487272</v>
      </c>
      <c r="G54" s="38">
        <f t="shared" si="7"/>
        <v>10.605936579487272</v>
      </c>
      <c r="H54" s="38"/>
      <c r="I54" s="38">
        <f t="shared" si="8"/>
        <v>12.51500516379498</v>
      </c>
      <c r="J54" s="151">
        <f>[2]C0326_1035003351657_02_0_50_0!$AN$128</f>
        <v>11.775178263794979</v>
      </c>
      <c r="K54" s="38"/>
      <c r="L54" s="38"/>
      <c r="M54" s="38"/>
      <c r="N54" s="39"/>
      <c r="O54" s="8"/>
    </row>
    <row r="55" spans="2:15" ht="104.25" customHeight="1" x14ac:dyDescent="0.3">
      <c r="B55" s="8"/>
      <c r="C55" s="29"/>
      <c r="D55" s="35" t="str">
        <f>[2]C0326_1035003351657_02_0_50_0!B129</f>
        <v>Реконструкция РП-1517,   взамен выбывающих основных фондов по адресу:      МО, п.Тарасовка, Пушкинский район</v>
      </c>
      <c r="E55" s="29" t="str">
        <f>[2]C0326_1035003351657_02_0_50_0!C129</f>
        <v>I_3</v>
      </c>
      <c r="F55" s="38">
        <f>[2]C0326_1035003351657_02_0_50_0!$L$129/1.18</f>
        <v>43.271128298305193</v>
      </c>
      <c r="G55" s="38">
        <f t="shared" si="7"/>
        <v>43.271128298305193</v>
      </c>
      <c r="H55" s="38"/>
      <c r="I55" s="38">
        <f t="shared" si="8"/>
        <v>51.059931392000124</v>
      </c>
      <c r="J55" s="151"/>
      <c r="K55" s="38">
        <f>[2]C0326_1035003351657_02_0_50_0!$AX$129</f>
        <v>12.706716794000039</v>
      </c>
      <c r="L55" s="38">
        <f>[2]C0326_1035003351657_02_0_50_0!$BH$129</f>
        <v>13.391871994000043</v>
      </c>
      <c r="M55" s="38">
        <f>[2]C0326_1035003351657_02_0_50_0!$BR$129</f>
        <v>14.51271859400004</v>
      </c>
      <c r="N55" s="39">
        <f>[2]C0326_1035003351657_02_0_50_0!$CB$129</f>
        <v>7.7667954000000003</v>
      </c>
      <c r="O55" s="8"/>
    </row>
    <row r="56" spans="2:15" ht="69" x14ac:dyDescent="0.3">
      <c r="B56" s="8"/>
      <c r="C56" s="29"/>
      <c r="D56" s="35" t="str">
        <f>[2]C0326_1035003351657_02_0_50_0!B130</f>
        <v>Реконструкция КЛ-0,4 кВ от ТП-76, взамен выбывающих основных фондов по адресу: МО, г. Королев, ул. Сакко и Ванцетти</v>
      </c>
      <c r="E56" s="29" t="str">
        <f>[2]C0326_1035003351657_02_0_50_0!C130</f>
        <v>I_7</v>
      </c>
      <c r="F56" s="38">
        <f>[2]C0326_1035003351657_02_0_50_0!$L$130/1.18</f>
        <v>10.179241761796112</v>
      </c>
      <c r="G56" s="38">
        <f t="shared" si="7"/>
        <v>10.179241761796112</v>
      </c>
      <c r="H56" s="38"/>
      <c r="I56" s="38">
        <f t="shared" si="8"/>
        <v>12.011505278919412</v>
      </c>
      <c r="J56" s="151">
        <f>[2]C0326_1035003351657_02_0_50_0!$AN$130</f>
        <v>11.363170188919412</v>
      </c>
      <c r="K56" s="38"/>
      <c r="L56" s="38"/>
      <c r="M56" s="38"/>
      <c r="N56" s="39"/>
      <c r="O56" s="8"/>
    </row>
    <row r="57" spans="2:15" ht="45" hidden="1" customHeight="1" outlineLevel="1" x14ac:dyDescent="0.3">
      <c r="B57" s="8"/>
      <c r="C57" s="29"/>
      <c r="D57" s="35" t="str">
        <f>[2]C0326_1035003351657_02_0_50_0!B132</f>
        <v>Реконструкция  электроснабжения от               РТП-10 ДСК</v>
      </c>
      <c r="E57" s="29" t="str">
        <f>[2]C0326_1035003351657_02_0_50_0!C132</f>
        <v>I_11</v>
      </c>
      <c r="F57" s="38"/>
      <c r="G57" s="38">
        <f t="shared" si="7"/>
        <v>0</v>
      </c>
      <c r="H57" s="38"/>
      <c r="I57" s="38">
        <f t="shared" si="8"/>
        <v>0</v>
      </c>
      <c r="J57" s="151">
        <f t="shared" si="8"/>
        <v>0</v>
      </c>
      <c r="K57" s="38"/>
      <c r="L57" s="38"/>
      <c r="M57" s="38"/>
      <c r="N57" s="39"/>
      <c r="O57" s="8"/>
    </row>
    <row r="58" spans="2:15" ht="69" collapsed="1" x14ac:dyDescent="0.3">
      <c r="B58" s="8"/>
      <c r="C58" s="58"/>
      <c r="D58" s="35" t="str">
        <f>[2]C0326_1035003351657_02_0_50_0!B133</f>
        <v>Реконструкция электроснабжения  от ТП 303,  взамен выбывающих основных фондов по адресу:Щелковский район,   пос. Образцово</v>
      </c>
      <c r="E58" s="58" t="str">
        <f>[2]C0326_1035003351657_02_0_50_0!C133</f>
        <v>I_12</v>
      </c>
      <c r="F58" s="38">
        <f>[2]C0326_1035003351657_02_0_50_0!$L$133/1.18</f>
        <v>20.341924528526199</v>
      </c>
      <c r="G58" s="38">
        <f t="shared" si="7"/>
        <v>20.341924528526199</v>
      </c>
      <c r="H58" s="38"/>
      <c r="I58" s="38">
        <f t="shared" si="8"/>
        <v>24.003470943660915</v>
      </c>
      <c r="J58" s="151">
        <f>[2]C0326_1035003351657_02_0_50_0!$AN$133</f>
        <v>9.0402615836608771</v>
      </c>
      <c r="K58" s="38">
        <f>[2]C0326_1035003351657_02_0_50_0!$AX$133</f>
        <v>14.283808100000037</v>
      </c>
      <c r="L58" s="38"/>
      <c r="M58" s="38"/>
      <c r="N58" s="39"/>
      <c r="O58" s="8"/>
    </row>
    <row r="59" spans="2:15" ht="82.8" x14ac:dyDescent="0.3">
      <c r="B59" s="8"/>
      <c r="C59" s="67"/>
      <c r="D59" s="35" t="str">
        <f>[2]C0326_1035003351657_02_0_50_0!B134</f>
        <v>Реконструкция электроснабженияв г. Королев. (Финский  поселок)  с переустройством  ЛЭП 6/0,4 кВ  и ТП-20,взамен выбывающих основных фондов</v>
      </c>
      <c r="E59" s="67" t="str">
        <f>[2]C0326_1035003351657_02_0_50_0!C134</f>
        <v>I_16</v>
      </c>
      <c r="F59" s="38">
        <f>[2]C0326_1035003351657_02_0_50_0!$L$134/1.18</f>
        <v>8.8002196694915291</v>
      </c>
      <c r="G59" s="38">
        <f t="shared" si="7"/>
        <v>8.8002196694915291</v>
      </c>
      <c r="H59" s="38"/>
      <c r="I59" s="38">
        <f t="shared" ref="I59:I60" si="9">F59*1.18</f>
        <v>10.384259210000003</v>
      </c>
      <c r="J59" s="151"/>
      <c r="K59" s="38"/>
      <c r="L59" s="38">
        <f>[2]C0326_1035003351657_02_0_50_0!$BH$134</f>
        <v>10.384259210000003</v>
      </c>
      <c r="M59" s="38"/>
      <c r="N59" s="39"/>
      <c r="O59" s="8"/>
    </row>
    <row r="60" spans="2:15" ht="69" x14ac:dyDescent="0.3">
      <c r="B60" s="8"/>
      <c r="C60" s="67"/>
      <c r="D60" s="35" t="str">
        <f>[2]C0326_1035003351657_02_0_50_0!B135</f>
        <v>Реконструкция  электроснабжения мкр. Первомайский  с заменой ЛЭП 6/0,4 кВ и КТП, взамен выбывающих основных фондов</v>
      </c>
      <c r="E60" s="67" t="str">
        <f>[2]C0326_1035003351657_02_0_50_0!C135</f>
        <v>I_18</v>
      </c>
      <c r="F60" s="38">
        <f>[2]C0326_1035003351657_02_0_50_0!$L$135/1.18</f>
        <v>42.06826610169491</v>
      </c>
      <c r="G60" s="38">
        <f t="shared" si="7"/>
        <v>42.06826610169491</v>
      </c>
      <c r="H60" s="38"/>
      <c r="I60" s="38">
        <f t="shared" si="9"/>
        <v>49.640553999999987</v>
      </c>
      <c r="J60" s="151"/>
      <c r="K60" s="38"/>
      <c r="L60" s="38"/>
      <c r="M60" s="38">
        <f>[2]C0326_1035003351657_02_0_50_0!$BM$135</f>
        <v>5.0106339999999996</v>
      </c>
      <c r="N60" s="39">
        <f>[2]C0326_1035003351657_02_0_50_0!$CB$135</f>
        <v>44.629919999999998</v>
      </c>
      <c r="O60" s="8"/>
    </row>
    <row r="61" spans="2:15" ht="69" x14ac:dyDescent="0.3">
      <c r="B61" s="8"/>
      <c r="C61" s="67"/>
      <c r="D61" s="146" t="str">
        <f>[2]C0326_1035003351657_02_0_50_0!B145</f>
        <v>Реконструкция КЛ-10 кВ  л.117 ТП-400-ТП-385; л.117 отпайка на КТП-382 по адресу: МО, г. Королев ул. Орждоникидзе-ул. Центральная</v>
      </c>
      <c r="E61" s="128" t="str">
        <f>[2]C0326_1035003351657_02_0_50_0!C145</f>
        <v>I_14_N</v>
      </c>
      <c r="F61" s="38">
        <f>[2]C0326_1035003351657_02_0_50_0!$L$145/1.18</f>
        <v>4.7010458139276388</v>
      </c>
      <c r="G61" s="38">
        <f t="shared" si="7"/>
        <v>4.7010458139276388</v>
      </c>
      <c r="H61" s="38"/>
      <c r="I61" s="38">
        <f t="shared" ref="I61" si="10">F61*1.18</f>
        <v>5.5472340604346133</v>
      </c>
      <c r="J61" s="151">
        <f>[2]C0326_1035003351657_02_0_50_0!$AN$145</f>
        <v>5.5472340604346133</v>
      </c>
      <c r="K61" s="38"/>
      <c r="L61" s="38"/>
      <c r="M61" s="38"/>
      <c r="N61" s="39"/>
      <c r="O61" s="8"/>
    </row>
    <row r="62" spans="2:15" ht="55.2" x14ac:dyDescent="0.3">
      <c r="B62" s="8"/>
      <c r="C62" s="67"/>
      <c r="D62" s="146" t="str">
        <f>[2]C0326_1035003351657_02_0_50_0!$B$146</f>
        <v>Реконструкция 4 КЛ-6 кВ от места врезки в л. 413; л. 414 до ТП-103 по адресу: МО, г. Королев, мкр. Юбилейный</v>
      </c>
      <c r="E62" s="67" t="str">
        <f>[2]C0326_1035003351657_02_0_50_0!$C$146</f>
        <v>I_15_N</v>
      </c>
      <c r="F62" s="38">
        <f>[2]C0326_1035003351657_02_0_50_0!$L$146/1.18</f>
        <v>3.6788086357260408</v>
      </c>
      <c r="G62" s="38">
        <f t="shared" si="7"/>
        <v>3.6788086357260408</v>
      </c>
      <c r="H62" s="38"/>
      <c r="I62" s="38">
        <f t="shared" ref="I62" si="11">F62*1.18</f>
        <v>4.3409941901567279</v>
      </c>
      <c r="J62" s="151">
        <f>[2]C0326_1035003351657_02_0_50_0!$AN$146</f>
        <v>4.3409941901567279</v>
      </c>
      <c r="K62" s="38"/>
      <c r="L62" s="38"/>
      <c r="M62" s="38"/>
      <c r="N62" s="39"/>
      <c r="O62" s="8"/>
    </row>
    <row r="63" spans="2:15" ht="45" customHeight="1" x14ac:dyDescent="0.3">
      <c r="B63" s="8"/>
      <c r="C63" s="58"/>
      <c r="D63" s="35" t="str">
        <f>[2]C0326_1035003351657_02_0_50_0!B218</f>
        <v>Программный комплекс для энергетики        Модус</v>
      </c>
      <c r="E63" s="58" t="str">
        <f>[2]C0326_1035003351657_02_0_50_0!C218</f>
        <v>I_19</v>
      </c>
      <c r="F63" s="38">
        <f>[2]C0326_1035003351657_02_0_50_0!$L$218/1.18</f>
        <v>3.6952288135593219</v>
      </c>
      <c r="G63" s="38">
        <f t="shared" si="7"/>
        <v>3.6952288135593219</v>
      </c>
      <c r="H63" s="38"/>
      <c r="I63" s="38">
        <f t="shared" si="8"/>
        <v>4.3603699999999996</v>
      </c>
      <c r="J63" s="151">
        <f>[2]C0326_1035003351657_02_0_50_0!$AN$218</f>
        <v>4.3603699999999996</v>
      </c>
      <c r="K63" s="38"/>
      <c r="L63" s="38"/>
      <c r="M63" s="38"/>
      <c r="N63" s="39"/>
      <c r="O63" s="8"/>
    </row>
    <row r="64" spans="2:15" ht="45" customHeight="1" x14ac:dyDescent="0.3">
      <c r="B64" s="8"/>
      <c r="C64" s="58"/>
      <c r="D64" s="35" t="s">
        <v>111</v>
      </c>
      <c r="E64" s="58" t="s">
        <v>117</v>
      </c>
      <c r="F64" s="38">
        <f>[2]C0326_1035003351657_02_0_50_0!$L$219/1.18</f>
        <v>19.66101694915255</v>
      </c>
      <c r="G64" s="38">
        <f t="shared" si="7"/>
        <v>19.66101694915255</v>
      </c>
      <c r="H64" s="38"/>
      <c r="I64" s="38">
        <f t="shared" si="8"/>
        <v>23.20000000000001</v>
      </c>
      <c r="J64" s="151">
        <f>[2]C0326_1035003351657_02_0_50_0!$AN$219</f>
        <v>8</v>
      </c>
      <c r="K64" s="38"/>
      <c r="L64" s="38">
        <f>[2]C0326_1035003351657_02_0_50_0!$BH$219</f>
        <v>7.6000000000000059</v>
      </c>
      <c r="M64" s="38">
        <f>[2]C0326_1035003351657_02_0_50_0!$BR$219</f>
        <v>7.6000000000000059</v>
      </c>
      <c r="N64" s="39"/>
      <c r="O64" s="8"/>
    </row>
    <row r="65" spans="2:15" ht="45" customHeight="1" x14ac:dyDescent="0.3">
      <c r="B65" s="8"/>
      <c r="C65" s="58"/>
      <c r="D65" s="35" t="s">
        <v>112</v>
      </c>
      <c r="E65" s="58" t="s">
        <v>118</v>
      </c>
      <c r="F65" s="38">
        <f>[2]C0326_1035003351657_02_0_50_0!$L$220/1.18</f>
        <v>1.6271186440677918</v>
      </c>
      <c r="G65" s="38">
        <f t="shared" si="7"/>
        <v>1.6271186440677918</v>
      </c>
      <c r="H65" s="38"/>
      <c r="I65" s="38">
        <f t="shared" si="8"/>
        <v>1.9199999999999942</v>
      </c>
      <c r="J65" s="151"/>
      <c r="K65" s="38"/>
      <c r="L65" s="38">
        <f>[2]C0326_1035003351657_02_0_50_0!$BH$220</f>
        <v>0.63999999999999979</v>
      </c>
      <c r="M65" s="38">
        <f>[2]C0326_1035003351657_02_0_50_0!$BR$220</f>
        <v>1.2799999999999945</v>
      </c>
      <c r="N65" s="39"/>
      <c r="O65" s="8"/>
    </row>
    <row r="66" spans="2:15" ht="45" customHeight="1" x14ac:dyDescent="0.3">
      <c r="B66" s="8"/>
      <c r="C66" s="58"/>
      <c r="D66" s="35" t="s">
        <v>113</v>
      </c>
      <c r="E66" s="58" t="s">
        <v>119</v>
      </c>
      <c r="F66" s="38">
        <f>[2]C0326_1035003351657_02_0_50_0!$L$221/1.18</f>
        <v>4.6016949152542459</v>
      </c>
      <c r="G66" s="38">
        <f t="shared" si="7"/>
        <v>4.6016949152542459</v>
      </c>
      <c r="H66" s="38"/>
      <c r="I66" s="38">
        <f t="shared" si="8"/>
        <v>5.4300000000000095</v>
      </c>
      <c r="J66" s="151">
        <f>[2]C0326_1035003351657_02_0_50_0!$AN$221</f>
        <v>1.81</v>
      </c>
      <c r="K66" s="38"/>
      <c r="L66" s="38">
        <f>[2]C0326_1035003351657_02_0_50_0!$BH$221</f>
        <v>1.8100000000000049</v>
      </c>
      <c r="M66" s="38">
        <f>[2]C0326_1035003351657_02_0_50_0!$BR$221</f>
        <v>1.8100000000000049</v>
      </c>
      <c r="N66" s="39"/>
      <c r="O66" s="8"/>
    </row>
    <row r="67" spans="2:15" ht="45" customHeight="1" x14ac:dyDescent="0.3">
      <c r="B67" s="8"/>
      <c r="C67" s="58"/>
      <c r="D67" s="35" t="s">
        <v>114</v>
      </c>
      <c r="E67" s="58" t="s">
        <v>120</v>
      </c>
      <c r="F67" s="38">
        <f>[2]C0326_1035003351657_02_0_50_0!$L$222/1.18</f>
        <v>15.762711864406787</v>
      </c>
      <c r="G67" s="38">
        <f t="shared" si="7"/>
        <v>15.762711864406787</v>
      </c>
      <c r="H67" s="38"/>
      <c r="I67" s="38">
        <f t="shared" si="8"/>
        <v>18.600000000000009</v>
      </c>
      <c r="J67" s="151">
        <f>[2]C0326_1035003351657_02_0_50_0!$AN$222</f>
        <v>7</v>
      </c>
      <c r="K67" s="38"/>
      <c r="L67" s="38">
        <f>[2]C0326_1035003351657_02_0_50_0!$BH$222</f>
        <v>5.8000000000000043</v>
      </c>
      <c r="M67" s="38">
        <f>[2]C0326_1035003351657_02_0_50_0!$BR$222</f>
        <v>5.8000000000000043</v>
      </c>
      <c r="N67" s="39"/>
      <c r="O67" s="8"/>
    </row>
    <row r="68" spans="2:15" ht="45" customHeight="1" x14ac:dyDescent="0.3">
      <c r="B68" s="8"/>
      <c r="C68" s="58"/>
      <c r="D68" s="35" t="str">
        <f>[2]C0326_1035003351657_02_0_50_0!B223</f>
        <v>Автомобиль ГАЗ Соболь</v>
      </c>
      <c r="E68" s="58" t="str">
        <f>[2]C0326_1035003351657_02_0_50_0!C223</f>
        <v>I_24</v>
      </c>
      <c r="F68" s="38">
        <f>[2]C0326_1035003351657_02_0_50_0!$L$223/1.18</f>
        <v>5.5932203389830502</v>
      </c>
      <c r="G68" s="38">
        <f t="shared" si="7"/>
        <v>5.5932203389830502</v>
      </c>
      <c r="H68" s="38"/>
      <c r="I68" s="38">
        <f t="shared" si="8"/>
        <v>6.5999999999999988</v>
      </c>
      <c r="J68" s="151">
        <f>[2]C0326_1035003351657_02_0_50_0!$AQ$223</f>
        <v>5.7749999999999995</v>
      </c>
      <c r="K68" s="38"/>
      <c r="L68" s="38"/>
      <c r="M68" s="38">
        <f>[2]C0326_1035003351657_02_0_50_0!$BR$223</f>
        <v>0.82499999999999951</v>
      </c>
      <c r="N68" s="39"/>
      <c r="O68" s="8"/>
    </row>
    <row r="69" spans="2:15" ht="45" customHeight="1" x14ac:dyDescent="0.3">
      <c r="B69" s="8"/>
      <c r="C69" s="58"/>
      <c r="D69" s="35" t="s">
        <v>115</v>
      </c>
      <c r="E69" s="58" t="s">
        <v>121</v>
      </c>
      <c r="F69" s="38">
        <f>[2]C0326_1035003351657_02_0_50_0!$L$224/1.18</f>
        <v>2.9661016949152499</v>
      </c>
      <c r="G69" s="38">
        <f t="shared" si="7"/>
        <v>2.9661016949152499</v>
      </c>
      <c r="H69" s="38"/>
      <c r="I69" s="38">
        <f t="shared" si="8"/>
        <v>3.4999999999999947</v>
      </c>
      <c r="J69" s="151"/>
      <c r="K69" s="38"/>
      <c r="L69" s="38"/>
      <c r="M69" s="38">
        <f>[2]C0326_1035003351657_02_0_50_0!$BR$224</f>
        <v>3.4999999999999947</v>
      </c>
      <c r="N69" s="39"/>
      <c r="O69" s="8"/>
    </row>
    <row r="70" spans="2:15" ht="45" customHeight="1" x14ac:dyDescent="0.3">
      <c r="B70" s="8"/>
      <c r="C70" s="58"/>
      <c r="D70" s="35" t="s">
        <v>98</v>
      </c>
      <c r="E70" s="58" t="s">
        <v>122</v>
      </c>
      <c r="F70" s="38">
        <f>[2]C0326_1035003351657_02_0_50_0!$L$225/1.18</f>
        <v>1.1864406779661001</v>
      </c>
      <c r="G70" s="38">
        <f t="shared" si="7"/>
        <v>1.1864406779661001</v>
      </c>
      <c r="H70" s="38"/>
      <c r="I70" s="38">
        <f t="shared" si="8"/>
        <v>1.3999999999999981</v>
      </c>
      <c r="J70" s="151"/>
      <c r="K70" s="38"/>
      <c r="L70" s="38"/>
      <c r="M70" s="38">
        <f>[2]C0326_1035003351657_02_0_50_0!$BR$225</f>
        <v>1.3999999999999979</v>
      </c>
      <c r="N70" s="39"/>
      <c r="O70" s="8"/>
    </row>
    <row r="71" spans="2:15" ht="45" customHeight="1" x14ac:dyDescent="0.3">
      <c r="B71" s="8"/>
      <c r="C71" s="58"/>
      <c r="D71" s="35" t="s">
        <v>116</v>
      </c>
      <c r="E71" s="58" t="s">
        <v>123</v>
      </c>
      <c r="F71" s="38">
        <f>[2]C0326_1035003351657_02_0_50_0!$L$226/1.18</f>
        <v>1.0525423728813601</v>
      </c>
      <c r="G71" s="38">
        <f t="shared" si="7"/>
        <v>1.0525423728813601</v>
      </c>
      <c r="H71" s="38"/>
      <c r="I71" s="38">
        <f t="shared" si="8"/>
        <v>1.2420000000000049</v>
      </c>
      <c r="J71" s="151"/>
      <c r="K71" s="38"/>
      <c r="L71" s="38"/>
      <c r="M71" s="38">
        <f>[2]C0326_1035003351657_02_0_50_0!$BR$226</f>
        <v>1.2420000000000049</v>
      </c>
      <c r="N71" s="39"/>
      <c r="O71" s="8"/>
    </row>
    <row r="72" spans="2:15" ht="45" customHeight="1" x14ac:dyDescent="0.3">
      <c r="B72" s="8"/>
      <c r="C72" s="58"/>
      <c r="D72" s="35" t="s">
        <v>97</v>
      </c>
      <c r="E72" s="58" t="s">
        <v>124</v>
      </c>
      <c r="F72" s="38">
        <f>[2]C0326_1035003351657_02_0_50_0!$L$227/1.18</f>
        <v>0.86440677966101698</v>
      </c>
      <c r="G72" s="38">
        <f t="shared" si="7"/>
        <v>0.86440677966101698</v>
      </c>
      <c r="H72" s="38"/>
      <c r="I72" s="38">
        <f t="shared" si="8"/>
        <v>1.02</v>
      </c>
      <c r="J72" s="151"/>
      <c r="K72" s="38"/>
      <c r="L72" s="38"/>
      <c r="M72" s="38">
        <f>[2]C0326_1035003351657_02_0_50_0!$BR$227</f>
        <v>1.02</v>
      </c>
      <c r="N72" s="39"/>
      <c r="O72" s="8"/>
    </row>
    <row r="73" spans="2:15" ht="45" customHeight="1" x14ac:dyDescent="0.3">
      <c r="B73" s="8"/>
      <c r="C73" s="67"/>
      <c r="D73" s="35" t="str">
        <f>[2]C0326_1035003351657_02_0_50_0!B230</f>
        <v>LADA GRANTA седан</v>
      </c>
      <c r="E73" s="67" t="str">
        <f>[2]C0326_1035003351657_02_0_50_0!C230</f>
        <v>I_20_K</v>
      </c>
      <c r="F73" s="38">
        <f>[2]C0326_1035003351657_02_0_50_0!$L$230/1.18</f>
        <v>2.0338983050847457</v>
      </c>
      <c r="G73" s="38">
        <f t="shared" si="7"/>
        <v>2.0338983050847457</v>
      </c>
      <c r="H73" s="38"/>
      <c r="I73" s="38">
        <f t="shared" si="8"/>
        <v>2.4</v>
      </c>
      <c r="J73" s="151">
        <f>[2]C0326_1035003351657_02_0_50_0!$AQ$230</f>
        <v>2.4</v>
      </c>
      <c r="K73" s="38"/>
      <c r="L73" s="38"/>
      <c r="M73" s="38"/>
      <c r="N73" s="39"/>
      <c r="O73" s="8"/>
    </row>
    <row r="74" spans="2:15" ht="45" customHeight="1" x14ac:dyDescent="0.3">
      <c r="B74" s="8"/>
      <c r="C74" s="67"/>
      <c r="D74" s="35" t="str">
        <f>[2]C0326_1035003351657_02_0_50_0!B234</f>
        <v>КАМАЗ 390806</v>
      </c>
      <c r="E74" s="67" t="str">
        <f>[2]C0326_1035003351657_02_0_50_0!C234</f>
        <v>I_24_K</v>
      </c>
      <c r="F74" s="38">
        <f>[2]C0326_1035003351657_02_0_50_0!$AQ$234/1.18</f>
        <v>4.4152542372881358</v>
      </c>
      <c r="G74" s="38">
        <f t="shared" si="7"/>
        <v>4.4152542372881358</v>
      </c>
      <c r="H74" s="38"/>
      <c r="I74" s="38">
        <f t="shared" ref="I74" si="12">F74*1.18</f>
        <v>5.21</v>
      </c>
      <c r="J74" s="151">
        <f>[2]C0326_1035003351657_02_0_50_0!$AQ$234</f>
        <v>5.21</v>
      </c>
      <c r="K74" s="38"/>
      <c r="L74" s="38"/>
      <c r="M74" s="38"/>
      <c r="N74" s="39"/>
      <c r="O74" s="8"/>
    </row>
    <row r="75" spans="2:15" ht="55.2" x14ac:dyDescent="0.3">
      <c r="B75" s="8"/>
      <c r="C75" s="67"/>
      <c r="D75" s="35" t="str">
        <f>[2]C0326_1035003351657_02_0_50_0!B249</f>
        <v>Приобретение, монтаж и пусконаладочные работы системы видеоконференц-связи АО "МСК Энерго"</v>
      </c>
      <c r="E75" s="67" t="str">
        <f>[2]C0326_1035003351657_02_0_50_0!C249</f>
        <v>I_16_N</v>
      </c>
      <c r="F75" s="38">
        <f>[2]C0326_1035003351657_02_0_50_0!$L$249/1.18</f>
        <v>5.0000000000000009</v>
      </c>
      <c r="G75" s="38">
        <f t="shared" si="7"/>
        <v>5.0000000000000009</v>
      </c>
      <c r="H75" s="38"/>
      <c r="I75" s="38">
        <f t="shared" ref="I75:I85" si="13">F75*1.18</f>
        <v>5.9</v>
      </c>
      <c r="J75" s="151">
        <f>[2]C0326_1035003351657_02_0_50_0!$AN$249</f>
        <v>5.9</v>
      </c>
      <c r="K75" s="38"/>
      <c r="L75" s="38"/>
      <c r="M75" s="38"/>
      <c r="N75" s="39"/>
      <c r="O75" s="8"/>
    </row>
    <row r="76" spans="2:15" ht="69" x14ac:dyDescent="0.3">
      <c r="B76" s="8"/>
      <c r="C76" s="67"/>
      <c r="D76" s="35" t="str">
        <f>[2]C0326_1035003351657_02_0_50_0!B250</f>
        <v xml:space="preserve">Модернизация существующей системы телемеханики в г. Королев (Оборудование системы ТМ Королевской РЭС для 25-ти РП) </v>
      </c>
      <c r="E76" s="67" t="str">
        <f>[2]C0326_1035003351657_02_0_50_0!C250</f>
        <v>I_17_N</v>
      </c>
      <c r="F76" s="38">
        <f>[2]C0326_1035003351657_02_0_50_0!L250/1.18</f>
        <v>4.8149576271186447</v>
      </c>
      <c r="G76" s="38">
        <f t="shared" si="7"/>
        <v>4.8149576271186447</v>
      </c>
      <c r="H76" s="38"/>
      <c r="I76" s="38">
        <f t="shared" si="13"/>
        <v>5.6816500000000003</v>
      </c>
      <c r="J76" s="151">
        <f>[2]C0326_1035003351657_02_0_50_0!$AN$250</f>
        <v>5.6816500000000003</v>
      </c>
      <c r="K76" s="38"/>
      <c r="L76" s="38"/>
      <c r="M76" s="38"/>
      <c r="N76" s="39"/>
      <c r="O76" s="8"/>
    </row>
    <row r="77" spans="2:15" ht="69" x14ac:dyDescent="0.3">
      <c r="B77" s="8"/>
      <c r="C77" s="67"/>
      <c r="D77" s="35" t="str">
        <f>[2]C0326_1035003351657_02_0_50_0!B251</f>
        <v xml:space="preserve">Модернизация существующей системы телемеханики в г. Королев (Оборудование системы ТМ уровня технического помещенния) </v>
      </c>
      <c r="E77" s="67" t="str">
        <f>[2]C0326_1035003351657_02_0_50_0!C251</f>
        <v>I_18_N</v>
      </c>
      <c r="F77" s="38">
        <f>[2]C0326_1035003351657_02_0_50_0!L251/1.18</f>
        <v>0.65654915254237289</v>
      </c>
      <c r="G77" s="38">
        <f t="shared" si="7"/>
        <v>0.65654915254237289</v>
      </c>
      <c r="H77" s="38"/>
      <c r="I77" s="38">
        <f t="shared" si="13"/>
        <v>0.77472799999999997</v>
      </c>
      <c r="J77" s="151">
        <f>[2]C0326_1035003351657_02_0_50_0!$AN$251</f>
        <v>0.77472799999999997</v>
      </c>
      <c r="K77" s="38"/>
      <c r="L77" s="38"/>
      <c r="M77" s="38"/>
      <c r="N77" s="39"/>
      <c r="O77" s="8"/>
    </row>
    <row r="78" spans="2:15" ht="69" x14ac:dyDescent="0.3">
      <c r="B78" s="8"/>
      <c r="C78" s="67"/>
      <c r="D78" s="35" t="str">
        <f>[2]C0326_1035003351657_02_0_50_0!B252</f>
        <v xml:space="preserve">Модернизация существующей системы телемеханики в г. Королев (Оборудование системы ТМ уровня АРМ диспетчера) </v>
      </c>
      <c r="E78" s="67" t="str">
        <f>[2]C0326_1035003351657_02_0_50_0!C252</f>
        <v>I_19_N</v>
      </c>
      <c r="F78" s="38">
        <f>[2]C0326_1035003351657_02_0_50_0!L252/1.18</f>
        <v>0.12632457627118646</v>
      </c>
      <c r="G78" s="38">
        <f t="shared" si="7"/>
        <v>0.12632457627118646</v>
      </c>
      <c r="H78" s="38"/>
      <c r="I78" s="38">
        <f t="shared" si="13"/>
        <v>0.149063</v>
      </c>
      <c r="J78" s="151">
        <f>[2]C0326_1035003351657_02_0_50_0!$AN$252</f>
        <v>0.149063</v>
      </c>
      <c r="K78" s="38"/>
      <c r="L78" s="38"/>
      <c r="M78" s="38"/>
      <c r="N78" s="39"/>
      <c r="O78" s="8"/>
    </row>
    <row r="79" spans="2:15" ht="55.2" x14ac:dyDescent="0.3">
      <c r="B79" s="8"/>
      <c r="C79" s="67"/>
      <c r="D79" s="35" t="str">
        <f>[2]C0326_1035003351657_02_0_50_0!B253</f>
        <v>Модернизация существующей системы телемеханики (Оборудование системы ТМ Лобненской РЭС  для 13-ти РП)</v>
      </c>
      <c r="E79" s="67" t="str">
        <f>[2]C0326_1035003351657_02_0_50_0!C253</f>
        <v>I_20_N</v>
      </c>
      <c r="F79" s="38">
        <f>[2]C0326_1035003351657_02_0_50_0!L253/1.18</f>
        <v>2.503777966101695</v>
      </c>
      <c r="G79" s="38">
        <f t="shared" si="7"/>
        <v>2.503777966101695</v>
      </c>
      <c r="H79" s="38"/>
      <c r="I79" s="38">
        <f t="shared" si="13"/>
        <v>2.9544579999999998</v>
      </c>
      <c r="J79" s="151">
        <f>[2]C0326_1035003351657_02_0_50_0!$AN$253</f>
        <v>2.9544579999999998</v>
      </c>
      <c r="K79" s="38"/>
      <c r="L79" s="38"/>
      <c r="M79" s="38"/>
      <c r="N79" s="39"/>
      <c r="O79" s="8"/>
    </row>
    <row r="80" spans="2:15" ht="45" customHeight="1" x14ac:dyDescent="0.3">
      <c r="B80" s="8"/>
      <c r="C80" s="67"/>
      <c r="D80" s="35" t="str">
        <f>[2]C0326_1035003351657_02_0_50_0!B254</f>
        <v>Приобретение и установка диспетчерского щита Лобня</v>
      </c>
      <c r="E80" s="67" t="str">
        <f>[2]C0326_1035003351657_02_0_50_0!C254</f>
        <v>I_21_N</v>
      </c>
      <c r="F80" s="38">
        <f>[2]C0326_1035003351657_02_0_50_0!L254/1.18</f>
        <v>2.4775169491525424</v>
      </c>
      <c r="G80" s="38">
        <f t="shared" si="7"/>
        <v>2.4775169491525424</v>
      </c>
      <c r="H80" s="38"/>
      <c r="I80" s="38">
        <f t="shared" si="13"/>
        <v>2.92347</v>
      </c>
      <c r="J80" s="151">
        <f>[2]C0326_1035003351657_02_0_50_0!$AN$254</f>
        <v>2.92347</v>
      </c>
      <c r="K80" s="38"/>
      <c r="L80" s="38"/>
      <c r="M80" s="38"/>
      <c r="N80" s="39"/>
      <c r="O80" s="8"/>
    </row>
    <row r="81" spans="2:15" ht="45" customHeight="1" x14ac:dyDescent="0.3">
      <c r="B81" s="8"/>
      <c r="C81" s="67"/>
      <c r="D81" s="35" t="str">
        <f>[2]C0326_1035003351657_02_0_50_0!B255</f>
        <v>Приобретение и установка диспетчерского щита Дрожжино</v>
      </c>
      <c r="E81" s="67" t="str">
        <f>[2]C0326_1035003351657_02_0_50_0!C255</f>
        <v>I_22_N</v>
      </c>
      <c r="F81" s="38">
        <f>[2]C0326_1035003351657_02_0_50_0!L255/1.18</f>
        <v>2.755677966101695</v>
      </c>
      <c r="G81" s="38">
        <f t="shared" si="7"/>
        <v>2.755677966101695</v>
      </c>
      <c r="H81" s="38"/>
      <c r="I81" s="38">
        <f t="shared" si="13"/>
        <v>3.2517</v>
      </c>
      <c r="J81" s="151">
        <f>[2]C0326_1035003351657_02_0_50_0!$AN$255</f>
        <v>3.2517</v>
      </c>
      <c r="K81" s="38"/>
      <c r="L81" s="38"/>
      <c r="M81" s="38"/>
      <c r="N81" s="39"/>
      <c r="O81" s="8"/>
    </row>
    <row r="82" spans="2:15" ht="45" customHeight="1" x14ac:dyDescent="0.3">
      <c r="B82" s="8"/>
      <c r="C82" s="67"/>
      <c r="D82" s="35" t="str">
        <f>[2]C0326_1035003351657_02_0_50_0!B256</f>
        <v>Приобритение программного исполнительного модуля ОРС МРВ+</v>
      </c>
      <c r="E82" s="67" t="str">
        <f>[2]C0326_1035003351657_02_0_50_0!C256</f>
        <v>I_23_N</v>
      </c>
      <c r="F82" s="38">
        <f>[2]C0326_1035003351657_02_0_50_0!L256/1.18</f>
        <v>0.31452542372881359</v>
      </c>
      <c r="G82" s="38">
        <f t="shared" si="7"/>
        <v>0.31452542372881359</v>
      </c>
      <c r="H82" s="38"/>
      <c r="I82" s="38">
        <f t="shared" si="13"/>
        <v>0.37114000000000003</v>
      </c>
      <c r="J82" s="151">
        <f>[2]C0326_1035003351657_02_0_50_0!$AN$256</f>
        <v>0.37114000000000003</v>
      </c>
      <c r="K82" s="38"/>
      <c r="L82" s="38"/>
      <c r="M82" s="38"/>
      <c r="N82" s="39"/>
      <c r="O82" s="8"/>
    </row>
    <row r="83" spans="2:15" ht="45" customHeight="1" x14ac:dyDescent="0.3">
      <c r="B83" s="8"/>
      <c r="C83" s="67"/>
      <c r="D83" s="35" t="str">
        <f>[2]C0326_1035003351657_02_0_50_0!B257</f>
        <v>Строительство учебного полигона</v>
      </c>
      <c r="E83" s="67" t="str">
        <f>[2]C0326_1035003351657_02_0_50_0!C257</f>
        <v>I_24_N</v>
      </c>
      <c r="F83" s="38">
        <f>[2]C0326_1035003351657_02_0_50_0!L257/1.18</f>
        <v>2.5423728813559325</v>
      </c>
      <c r="G83" s="38">
        <f t="shared" si="7"/>
        <v>2.5423728813559325</v>
      </c>
      <c r="H83" s="38"/>
      <c r="I83" s="38">
        <f t="shared" si="13"/>
        <v>3.0000000000000004</v>
      </c>
      <c r="J83" s="151">
        <f>[2]C0326_1035003351657_02_0_50_0!$AN$257</f>
        <v>3</v>
      </c>
      <c r="K83" s="38"/>
      <c r="L83" s="38"/>
      <c r="M83" s="38"/>
      <c r="N83" s="39"/>
      <c r="O83" s="8"/>
    </row>
    <row r="84" spans="2:15" ht="45" customHeight="1" x14ac:dyDescent="0.3">
      <c r="B84" s="8"/>
      <c r="C84" s="67"/>
      <c r="D84" s="35" t="str">
        <f>[2]C0326_1035003351657_02_0_50_0!B258</f>
        <v>Приобретение комплекса РЗА - Ретом 21</v>
      </c>
      <c r="E84" s="67" t="str">
        <f>[2]C0326_1035003351657_02_0_50_0!C258</f>
        <v>I_25_N</v>
      </c>
      <c r="F84" s="38">
        <f>[2]C0326_1035003351657_02_0_50_0!L258/1.18</f>
        <v>0.43220338983050849</v>
      </c>
      <c r="G84" s="38">
        <f t="shared" si="7"/>
        <v>0.43220338983050849</v>
      </c>
      <c r="H84" s="38"/>
      <c r="I84" s="38">
        <f t="shared" si="13"/>
        <v>0.51</v>
      </c>
      <c r="J84" s="151">
        <f>[2]C0326_1035003351657_02_0_50_0!$AN$258</f>
        <v>0.51</v>
      </c>
      <c r="K84" s="38"/>
      <c r="L84" s="38"/>
      <c r="M84" s="38"/>
      <c r="N84" s="39"/>
      <c r="O84" s="8"/>
    </row>
    <row r="85" spans="2:15" ht="45" customHeight="1" x14ac:dyDescent="0.3">
      <c r="B85" s="8"/>
      <c r="C85" s="67"/>
      <c r="D85" s="35" t="str">
        <f>[2]C0326_1035003351657_02_0_50_0!B259</f>
        <v>Приобретение электросетевых активов</v>
      </c>
      <c r="E85" s="67" t="str">
        <f>[2]C0326_1035003351657_02_0_50_0!C259</f>
        <v>I_26_N</v>
      </c>
      <c r="F85" s="38">
        <f>[2]C0326_1035003351657_02_0_50_0!L259/1.18</f>
        <v>313.99417241365239</v>
      </c>
      <c r="G85" s="38">
        <f t="shared" si="7"/>
        <v>313.99417241365239</v>
      </c>
      <c r="H85" s="38"/>
      <c r="I85" s="38">
        <f t="shared" si="13"/>
        <v>370.51312344810981</v>
      </c>
      <c r="J85" s="151"/>
      <c r="K85" s="38">
        <f>[2]C0326_1035003351657_02_0_50_0!$AX$259</f>
        <v>91.753279266035861</v>
      </c>
      <c r="L85" s="38">
        <f>[2]C0326_1035003351657_02_0_50_0!$BH$259</f>
        <v>92.902534516073956</v>
      </c>
      <c r="M85" s="38">
        <f>[2]C0326_1035003351657_02_0_50_0!$BR$259</f>
        <v>94.104025065999934</v>
      </c>
      <c r="N85" s="39">
        <f>[2]C0326_1035003351657_02_0_50_0!$CB$259</f>
        <v>91.753284600000001</v>
      </c>
      <c r="O85" s="8"/>
    </row>
    <row r="86" spans="2:15" ht="84.75" customHeight="1" x14ac:dyDescent="0.3">
      <c r="B86" s="8"/>
      <c r="C86" s="29">
        <v>6</v>
      </c>
      <c r="D86" s="35" t="s">
        <v>35</v>
      </c>
      <c r="E86" s="29"/>
      <c r="F86" s="40"/>
      <c r="G86" s="40"/>
      <c r="H86" s="40"/>
      <c r="I86" s="40"/>
      <c r="J86" s="40"/>
      <c r="K86" s="40"/>
      <c r="L86" s="40"/>
      <c r="M86" s="40"/>
      <c r="N86" s="41"/>
      <c r="O86" s="8"/>
    </row>
    <row r="87" spans="2:15" x14ac:dyDescent="0.3">
      <c r="B87" s="8"/>
      <c r="C87" s="100" t="s">
        <v>36</v>
      </c>
      <c r="D87" s="100"/>
      <c r="E87" s="100"/>
      <c r="F87" s="100"/>
      <c r="G87" s="100"/>
      <c r="H87" s="100"/>
      <c r="I87" s="100"/>
      <c r="J87" s="100"/>
      <c r="K87" s="100"/>
      <c r="L87" s="100"/>
      <c r="M87" s="100"/>
      <c r="N87" s="19"/>
      <c r="O87" s="8"/>
    </row>
    <row r="88" spans="2:15" ht="65.25" customHeight="1" x14ac:dyDescent="0.3">
      <c r="B88" s="8"/>
      <c r="C88" s="29">
        <v>7</v>
      </c>
      <c r="D88" s="31" t="s">
        <v>37</v>
      </c>
      <c r="E88" s="29"/>
      <c r="F88" s="31"/>
      <c r="G88" s="31"/>
      <c r="H88" s="31"/>
      <c r="I88" s="31"/>
      <c r="J88" s="31"/>
      <c r="K88" s="31"/>
      <c r="L88" s="31"/>
      <c r="M88" s="31"/>
      <c r="N88" s="19"/>
      <c r="O88" s="8"/>
    </row>
    <row r="89" spans="2:15" ht="18" customHeight="1" x14ac:dyDescent="0.3">
      <c r="B89" s="8"/>
      <c r="C89" s="29">
        <v>8</v>
      </c>
      <c r="D89" s="31" t="s">
        <v>38</v>
      </c>
      <c r="E89" s="29"/>
      <c r="F89" s="31"/>
      <c r="G89" s="31"/>
      <c r="H89" s="31"/>
      <c r="I89" s="31"/>
      <c r="J89" s="31"/>
      <c r="K89" s="31"/>
      <c r="L89" s="31"/>
      <c r="M89" s="31"/>
      <c r="N89" s="19"/>
      <c r="O89" s="8"/>
    </row>
    <row r="90" spans="2:15" ht="48" customHeight="1" x14ac:dyDescent="0.3">
      <c r="B90" s="8"/>
      <c r="C90" s="29">
        <v>9</v>
      </c>
      <c r="D90" s="31" t="s">
        <v>39</v>
      </c>
      <c r="E90" s="29"/>
      <c r="F90" s="31"/>
      <c r="G90" s="31"/>
      <c r="H90" s="31"/>
      <c r="I90" s="31"/>
      <c r="J90" s="31"/>
      <c r="K90" s="31"/>
      <c r="L90" s="31"/>
      <c r="M90" s="31"/>
      <c r="N90" s="19"/>
      <c r="O90" s="8"/>
    </row>
    <row r="91" spans="2:15" x14ac:dyDescent="0.3">
      <c r="B91" s="8"/>
      <c r="C91" s="100" t="s">
        <v>40</v>
      </c>
      <c r="D91" s="100"/>
      <c r="E91" s="100"/>
      <c r="F91" s="100"/>
      <c r="G91" s="100"/>
      <c r="H91" s="100"/>
      <c r="I91" s="100"/>
      <c r="J91" s="100"/>
      <c r="K91" s="100"/>
      <c r="L91" s="100"/>
      <c r="M91" s="100"/>
      <c r="N91" s="19"/>
      <c r="O91" s="8"/>
    </row>
    <row r="92" spans="2:15" ht="48" customHeight="1" x14ac:dyDescent="0.3">
      <c r="B92" s="8"/>
      <c r="C92" s="29">
        <v>10</v>
      </c>
      <c r="D92" s="31" t="s">
        <v>41</v>
      </c>
      <c r="E92" s="29"/>
      <c r="F92" s="31"/>
      <c r="G92" s="31"/>
      <c r="H92" s="31"/>
      <c r="I92" s="31"/>
      <c r="J92" s="31"/>
      <c r="K92" s="31"/>
      <c r="L92" s="31"/>
      <c r="M92" s="31"/>
      <c r="N92" s="19"/>
      <c r="O92" s="8"/>
    </row>
    <row r="93" spans="2:15" ht="45.75" customHeight="1" x14ac:dyDescent="0.3">
      <c r="B93" s="8"/>
      <c r="C93" s="29">
        <v>11</v>
      </c>
      <c r="D93" s="31" t="s">
        <v>42</v>
      </c>
      <c r="E93" s="29"/>
      <c r="F93" s="31"/>
      <c r="G93" s="31"/>
      <c r="H93" s="31"/>
      <c r="I93" s="31"/>
      <c r="J93" s="31"/>
      <c r="K93" s="31"/>
      <c r="L93" s="31"/>
      <c r="M93" s="31"/>
      <c r="N93" s="19"/>
      <c r="O93" s="8"/>
    </row>
    <row r="94" spans="2:15" x14ac:dyDescent="0.3">
      <c r="B94" s="8"/>
      <c r="C94" s="10"/>
      <c r="D94" s="20"/>
      <c r="E94" s="21"/>
      <c r="F94" s="20"/>
      <c r="G94" s="20"/>
      <c r="H94" s="20"/>
      <c r="I94" s="20"/>
      <c r="J94" s="20"/>
      <c r="K94" s="20"/>
      <c r="L94" s="20"/>
      <c r="M94" s="20"/>
      <c r="N94" s="18"/>
      <c r="O94" s="8"/>
    </row>
    <row r="95" spans="2:15" x14ac:dyDescent="0.3">
      <c r="B95" s="8"/>
      <c r="C95" s="10"/>
      <c r="D95" s="20"/>
      <c r="E95" s="21"/>
      <c r="F95" s="20"/>
      <c r="G95" s="20"/>
      <c r="H95" s="20"/>
      <c r="I95" s="20"/>
      <c r="J95" s="20"/>
      <c r="K95" s="20"/>
      <c r="L95" s="20"/>
      <c r="M95" s="20"/>
      <c r="N95" s="18"/>
      <c r="O95" s="8"/>
    </row>
    <row r="96" spans="2:15" x14ac:dyDescent="0.3">
      <c r="B96" s="8"/>
      <c r="C96" s="10"/>
      <c r="D96" s="20"/>
      <c r="E96" s="21"/>
      <c r="F96" s="20"/>
      <c r="G96" s="20"/>
      <c r="H96" s="20"/>
      <c r="I96" s="20"/>
      <c r="J96" s="20"/>
      <c r="K96" s="20"/>
      <c r="L96" s="20"/>
      <c r="M96" s="20"/>
      <c r="N96" s="18"/>
      <c r="O96" s="8"/>
    </row>
    <row r="97" spans="2:15" x14ac:dyDescent="0.3">
      <c r="B97" s="8"/>
      <c r="C97" s="10"/>
      <c r="D97" s="20"/>
      <c r="E97" s="21"/>
      <c r="F97" s="20"/>
      <c r="G97" s="20"/>
      <c r="H97" s="20"/>
      <c r="I97" s="20"/>
      <c r="J97" s="20"/>
      <c r="K97" s="20"/>
      <c r="L97" s="20"/>
      <c r="M97" s="20"/>
      <c r="N97" s="18"/>
      <c r="O97" s="8"/>
    </row>
    <row r="98" spans="2:15" x14ac:dyDescent="0.3">
      <c r="B98" s="8"/>
      <c r="C98" s="10"/>
      <c r="D98" s="20"/>
      <c r="E98" s="21"/>
      <c r="F98" s="20"/>
      <c r="G98" s="20"/>
      <c r="H98" s="20"/>
      <c r="I98" s="20"/>
      <c r="J98" s="20"/>
      <c r="K98" s="20"/>
      <c r="L98" s="20"/>
      <c r="M98" s="20"/>
      <c r="N98" s="18"/>
      <c r="O98" s="8"/>
    </row>
    <row r="99" spans="2:15" x14ac:dyDescent="0.3">
      <c r="B99" s="8"/>
      <c r="C99" s="88">
        <f>Лист3!D83</f>
        <v>0</v>
      </c>
      <c r="D99" s="88"/>
      <c r="E99" s="88"/>
      <c r="F99" s="88"/>
      <c r="G99" s="88"/>
      <c r="H99" s="88"/>
      <c r="I99" s="88"/>
      <c r="J99" s="88"/>
      <c r="K99" s="88"/>
      <c r="L99" s="88"/>
      <c r="M99" s="88"/>
      <c r="N99" s="18"/>
      <c r="O99" s="8"/>
    </row>
    <row r="100" spans="2:15" x14ac:dyDescent="0.3">
      <c r="B100" s="8"/>
      <c r="C100" s="10"/>
      <c r="D100" s="20"/>
      <c r="E100" s="21"/>
      <c r="F100" s="20"/>
      <c r="G100" s="20"/>
      <c r="H100" s="20"/>
      <c r="I100" s="20"/>
      <c r="J100" s="20"/>
      <c r="K100" s="20"/>
      <c r="L100" s="20"/>
      <c r="M100" s="20"/>
      <c r="N100" s="18"/>
      <c r="O100" s="8"/>
    </row>
    <row r="101" spans="2:15" x14ac:dyDescent="0.3">
      <c r="B101" s="8"/>
      <c r="C101" s="10"/>
      <c r="D101" s="20"/>
      <c r="E101" s="21"/>
      <c r="F101" s="20"/>
      <c r="G101" s="20"/>
      <c r="H101" s="20"/>
      <c r="I101" s="20"/>
      <c r="J101" s="20"/>
      <c r="K101" s="20"/>
      <c r="L101" s="20"/>
      <c r="M101" s="20"/>
      <c r="N101" s="18"/>
      <c r="O101" s="8"/>
    </row>
    <row r="102" spans="2:15" x14ac:dyDescent="0.3">
      <c r="B102" s="8"/>
      <c r="C102" s="10"/>
      <c r="D102" s="20"/>
      <c r="E102" s="21"/>
      <c r="F102" s="20"/>
      <c r="G102" s="20"/>
      <c r="H102" s="20"/>
      <c r="I102" s="20"/>
      <c r="J102" s="20"/>
      <c r="K102" s="20"/>
      <c r="L102" s="20"/>
      <c r="M102" s="20"/>
      <c r="N102" s="18"/>
      <c r="O102" s="8"/>
    </row>
    <row r="103" spans="2:15" x14ac:dyDescent="0.3">
      <c r="B103" s="8"/>
      <c r="C103" s="10"/>
      <c r="D103" s="20"/>
      <c r="E103" s="21"/>
      <c r="F103" s="20"/>
      <c r="G103" s="20"/>
      <c r="H103" s="20"/>
      <c r="I103" s="20"/>
      <c r="J103" s="20"/>
      <c r="K103" s="20"/>
      <c r="L103" s="20"/>
      <c r="M103" s="20"/>
      <c r="N103" s="18"/>
      <c r="O103" s="8"/>
    </row>
    <row r="104" spans="2:15" x14ac:dyDescent="0.3">
      <c r="B104" s="8"/>
      <c r="C104" s="10"/>
      <c r="D104" s="20"/>
      <c r="E104" s="21"/>
      <c r="F104" s="20"/>
      <c r="G104" s="20"/>
      <c r="H104" s="20"/>
      <c r="I104" s="20"/>
      <c r="J104" s="20"/>
      <c r="K104" s="20"/>
      <c r="L104" s="20"/>
      <c r="M104" s="20"/>
      <c r="N104" s="18"/>
      <c r="O104" s="8"/>
    </row>
    <row r="105" spans="2:15" x14ac:dyDescent="0.3">
      <c r="B105" s="8"/>
      <c r="C105" s="10"/>
      <c r="D105" s="20"/>
      <c r="E105" s="21"/>
      <c r="F105" s="20"/>
      <c r="G105" s="20"/>
      <c r="H105" s="20"/>
      <c r="I105" s="20"/>
      <c r="J105" s="20"/>
      <c r="K105" s="20"/>
      <c r="L105" s="20"/>
      <c r="M105" s="20"/>
      <c r="N105" s="18"/>
      <c r="O105" s="8"/>
    </row>
    <row r="106" spans="2:15" x14ac:dyDescent="0.3">
      <c r="B106" s="8"/>
      <c r="C106" s="10"/>
      <c r="D106" s="20"/>
      <c r="E106" s="21"/>
      <c r="F106" s="20"/>
      <c r="G106" s="20"/>
      <c r="H106" s="20"/>
      <c r="I106" s="20"/>
      <c r="J106" s="20"/>
      <c r="K106" s="20"/>
      <c r="L106" s="20"/>
      <c r="M106" s="20"/>
      <c r="N106" s="18"/>
      <c r="O106" s="8"/>
    </row>
    <row r="107" spans="2:15" x14ac:dyDescent="0.3">
      <c r="B107" s="8"/>
      <c r="C107" s="10"/>
      <c r="D107" s="20"/>
      <c r="E107" s="21"/>
      <c r="F107" s="20"/>
      <c r="G107" s="20"/>
      <c r="H107" s="20"/>
      <c r="I107" s="20"/>
      <c r="J107" s="20"/>
      <c r="K107" s="20"/>
      <c r="L107" s="20"/>
      <c r="M107" s="20"/>
      <c r="N107" s="18"/>
      <c r="O107" s="8"/>
    </row>
    <row r="108" spans="2:15" x14ac:dyDescent="0.3">
      <c r="B108" s="8"/>
      <c r="C108" s="10"/>
      <c r="D108" s="20"/>
      <c r="E108" s="21"/>
      <c r="F108" s="20"/>
      <c r="G108" s="20"/>
      <c r="H108" s="20"/>
      <c r="I108" s="20"/>
      <c r="J108" s="20"/>
      <c r="K108" s="20"/>
      <c r="L108" s="20"/>
      <c r="M108" s="20"/>
      <c r="N108" s="18"/>
      <c r="O108" s="8"/>
    </row>
    <row r="109" spans="2:15" x14ac:dyDescent="0.3">
      <c r="B109" s="8"/>
      <c r="C109" s="10"/>
      <c r="D109" s="20"/>
      <c r="E109" s="21"/>
      <c r="F109" s="20"/>
      <c r="G109" s="20"/>
      <c r="H109" s="20"/>
      <c r="I109" s="20"/>
      <c r="J109" s="20"/>
      <c r="K109" s="20"/>
      <c r="L109" s="20"/>
      <c r="M109" s="20"/>
      <c r="N109" s="18"/>
      <c r="O109" s="8"/>
    </row>
    <row r="110" spans="2:15" x14ac:dyDescent="0.3">
      <c r="B110" s="8"/>
      <c r="C110" s="10"/>
      <c r="D110" s="20"/>
      <c r="E110" s="21"/>
      <c r="F110" s="20"/>
      <c r="G110" s="20"/>
      <c r="H110" s="20"/>
      <c r="I110" s="20"/>
      <c r="J110" s="20"/>
      <c r="K110" s="20"/>
      <c r="L110" s="20"/>
      <c r="M110" s="20"/>
      <c r="N110" s="18"/>
      <c r="O110" s="8"/>
    </row>
    <row r="111" spans="2:15" x14ac:dyDescent="0.3">
      <c r="B111" s="8"/>
      <c r="C111" s="10"/>
      <c r="D111" s="20"/>
      <c r="E111" s="21"/>
      <c r="F111" s="20"/>
      <c r="G111" s="20"/>
      <c r="H111" s="20"/>
      <c r="I111" s="20"/>
      <c r="J111" s="20"/>
      <c r="K111" s="20"/>
      <c r="L111" s="20"/>
      <c r="M111" s="20"/>
      <c r="N111" s="18"/>
      <c r="O111" s="8"/>
    </row>
    <row r="112" spans="2:15" x14ac:dyDescent="0.3">
      <c r="B112" s="8"/>
      <c r="C112" s="10"/>
      <c r="D112" s="20"/>
      <c r="E112" s="21"/>
      <c r="F112" s="20"/>
      <c r="G112" s="20"/>
      <c r="H112" s="20"/>
      <c r="I112" s="20"/>
      <c r="J112" s="20"/>
      <c r="K112" s="20"/>
      <c r="L112" s="20"/>
      <c r="M112" s="20"/>
      <c r="N112" s="18"/>
      <c r="O112" s="8"/>
    </row>
    <row r="113" spans="2:15" x14ac:dyDescent="0.3">
      <c r="B113" s="8"/>
      <c r="C113" s="10"/>
      <c r="D113" s="20"/>
      <c r="E113" s="21"/>
      <c r="F113" s="20"/>
      <c r="G113" s="20"/>
      <c r="H113" s="20"/>
      <c r="I113" s="20"/>
      <c r="J113" s="20"/>
      <c r="K113" s="20"/>
      <c r="L113" s="20"/>
      <c r="M113" s="20"/>
      <c r="N113" s="18"/>
      <c r="O113" s="8"/>
    </row>
    <row r="114" spans="2:15" x14ac:dyDescent="0.3">
      <c r="B114" s="8"/>
      <c r="C114" s="10"/>
      <c r="D114" s="20"/>
      <c r="E114" s="21"/>
      <c r="F114" s="20"/>
      <c r="G114" s="20"/>
      <c r="H114" s="20"/>
      <c r="I114" s="20"/>
      <c r="J114" s="20"/>
      <c r="K114" s="20"/>
      <c r="L114" s="20"/>
      <c r="M114" s="20"/>
      <c r="N114" s="18"/>
      <c r="O114" s="8"/>
    </row>
    <row r="115" spans="2:15" x14ac:dyDescent="0.3">
      <c r="B115" s="8"/>
      <c r="C115" s="10"/>
      <c r="D115" s="20"/>
      <c r="E115" s="21"/>
      <c r="F115" s="20"/>
      <c r="G115" s="20"/>
      <c r="H115" s="20"/>
      <c r="I115" s="20"/>
      <c r="J115" s="20"/>
      <c r="K115" s="20"/>
      <c r="L115" s="20"/>
      <c r="M115" s="20"/>
      <c r="N115" s="18"/>
      <c r="O115" s="8"/>
    </row>
    <row r="116" spans="2:15" x14ac:dyDescent="0.3">
      <c r="B116" s="8"/>
      <c r="C116" s="10"/>
      <c r="D116" s="20"/>
      <c r="E116" s="21"/>
      <c r="F116" s="20"/>
      <c r="G116" s="20"/>
      <c r="H116" s="20"/>
      <c r="I116" s="20"/>
      <c r="J116" s="20"/>
      <c r="K116" s="20"/>
      <c r="L116" s="20"/>
      <c r="M116" s="20"/>
      <c r="N116" s="18"/>
      <c r="O116" s="8"/>
    </row>
    <row r="117" spans="2:15" x14ac:dyDescent="0.3">
      <c r="B117" s="8"/>
      <c r="C117" s="10"/>
      <c r="D117" s="20"/>
      <c r="E117" s="21"/>
      <c r="F117" s="20"/>
      <c r="G117" s="20"/>
      <c r="H117" s="20"/>
      <c r="I117" s="20"/>
      <c r="J117" s="20"/>
      <c r="K117" s="20"/>
      <c r="L117" s="20"/>
      <c r="M117" s="20"/>
      <c r="N117" s="18"/>
      <c r="O117" s="8"/>
    </row>
    <row r="118" spans="2:15" x14ac:dyDescent="0.3">
      <c r="B118" s="8"/>
      <c r="C118" s="10"/>
      <c r="D118" s="20"/>
      <c r="E118" s="21"/>
      <c r="F118" s="20"/>
      <c r="G118" s="20"/>
      <c r="H118" s="20"/>
      <c r="I118" s="20"/>
      <c r="J118" s="20"/>
      <c r="K118" s="20"/>
      <c r="L118" s="20"/>
      <c r="M118" s="20"/>
      <c r="N118" s="18"/>
      <c r="O118" s="8"/>
    </row>
    <row r="119" spans="2:15" x14ac:dyDescent="0.3">
      <c r="B119" s="8"/>
      <c r="C119" s="10"/>
      <c r="D119" s="20"/>
      <c r="E119" s="21"/>
      <c r="F119" s="20"/>
      <c r="G119" s="20"/>
      <c r="H119" s="20"/>
      <c r="I119" s="20"/>
      <c r="J119" s="20"/>
      <c r="K119" s="20"/>
      <c r="L119" s="20"/>
      <c r="M119" s="20"/>
      <c r="N119" s="18"/>
      <c r="O119" s="8"/>
    </row>
    <row r="120" spans="2:15" x14ac:dyDescent="0.3">
      <c r="B120" s="8"/>
      <c r="C120" s="10"/>
      <c r="D120" s="20"/>
      <c r="E120" s="21"/>
      <c r="F120" s="20"/>
      <c r="G120" s="20"/>
      <c r="H120" s="20"/>
      <c r="I120" s="20"/>
      <c r="J120" s="20"/>
      <c r="K120" s="20"/>
      <c r="L120" s="20"/>
      <c r="M120" s="20"/>
      <c r="N120" s="18"/>
      <c r="O120" s="8"/>
    </row>
    <row r="121" spans="2:15" x14ac:dyDescent="0.3">
      <c r="B121" s="8"/>
      <c r="C121" s="10"/>
      <c r="D121" s="20"/>
      <c r="E121" s="21"/>
      <c r="F121" s="20"/>
      <c r="G121" s="20"/>
      <c r="H121" s="20"/>
      <c r="I121" s="20"/>
      <c r="J121" s="20"/>
      <c r="K121" s="20"/>
      <c r="L121" s="20"/>
      <c r="M121" s="20"/>
      <c r="N121" s="18"/>
      <c r="O121" s="8"/>
    </row>
    <row r="122" spans="2:15" x14ac:dyDescent="0.3">
      <c r="B122" s="8"/>
      <c r="C122" s="10"/>
      <c r="D122" s="20"/>
      <c r="E122" s="21"/>
      <c r="F122" s="20"/>
      <c r="G122" s="20"/>
      <c r="H122" s="20"/>
      <c r="I122" s="20"/>
      <c r="J122" s="20"/>
      <c r="K122" s="20"/>
      <c r="L122" s="20"/>
      <c r="M122" s="20"/>
      <c r="N122" s="18"/>
      <c r="O122" s="8"/>
    </row>
    <row r="123" spans="2:15" x14ac:dyDescent="0.3">
      <c r="B123" s="8"/>
      <c r="C123" s="10"/>
      <c r="D123" s="20"/>
      <c r="E123" s="21"/>
      <c r="F123" s="20"/>
      <c r="G123" s="20"/>
      <c r="H123" s="20"/>
      <c r="I123" s="20"/>
      <c r="J123" s="20"/>
      <c r="K123" s="20"/>
      <c r="L123" s="20"/>
      <c r="M123" s="20"/>
      <c r="N123" s="18"/>
      <c r="O123" s="8"/>
    </row>
    <row r="124" spans="2:15" x14ac:dyDescent="0.3">
      <c r="B124" s="8"/>
      <c r="C124" s="10"/>
      <c r="D124" s="20"/>
      <c r="E124" s="21"/>
      <c r="F124" s="20"/>
      <c r="G124" s="20"/>
      <c r="H124" s="20"/>
      <c r="I124" s="20"/>
      <c r="J124" s="20"/>
      <c r="K124" s="20"/>
      <c r="L124" s="20"/>
      <c r="M124" s="20"/>
      <c r="N124" s="18"/>
      <c r="O124" s="8"/>
    </row>
    <row r="125" spans="2:15" x14ac:dyDescent="0.3">
      <c r="B125" s="8"/>
      <c r="C125" s="10"/>
      <c r="D125" s="20"/>
      <c r="E125" s="21"/>
      <c r="F125" s="20"/>
      <c r="G125" s="20"/>
      <c r="H125" s="20"/>
      <c r="I125" s="20"/>
      <c r="J125" s="20"/>
      <c r="K125" s="20"/>
      <c r="L125" s="20"/>
      <c r="M125" s="20"/>
      <c r="N125" s="18"/>
      <c r="O125" s="8"/>
    </row>
    <row r="126" spans="2:15" x14ac:dyDescent="0.3">
      <c r="B126" s="8"/>
      <c r="C126" s="10"/>
      <c r="D126" s="20"/>
      <c r="E126" s="21"/>
      <c r="F126" s="20"/>
      <c r="G126" s="20"/>
      <c r="H126" s="20"/>
      <c r="I126" s="20"/>
      <c r="J126" s="20"/>
      <c r="K126" s="20"/>
      <c r="L126" s="20"/>
      <c r="M126" s="20"/>
      <c r="N126" s="18"/>
      <c r="O126" s="8"/>
    </row>
    <row r="127" spans="2:15" x14ac:dyDescent="0.3">
      <c r="B127" s="8"/>
      <c r="C127" s="10"/>
      <c r="D127" s="20"/>
      <c r="E127" s="21"/>
      <c r="F127" s="20"/>
      <c r="G127" s="20"/>
      <c r="H127" s="20"/>
      <c r="I127" s="20"/>
      <c r="J127" s="20"/>
      <c r="K127" s="20"/>
      <c r="L127" s="20"/>
      <c r="M127" s="20"/>
      <c r="N127" s="18"/>
      <c r="O127" s="8"/>
    </row>
    <row r="128" spans="2:15" x14ac:dyDescent="0.3">
      <c r="B128" s="8"/>
      <c r="C128" s="10"/>
      <c r="D128" s="20"/>
      <c r="E128" s="21"/>
      <c r="F128" s="20"/>
      <c r="G128" s="20"/>
      <c r="H128" s="20"/>
      <c r="I128" s="20"/>
      <c r="J128" s="20"/>
      <c r="K128" s="20"/>
      <c r="L128" s="20"/>
      <c r="M128" s="20"/>
      <c r="N128" s="18"/>
      <c r="O128" s="8"/>
    </row>
    <row r="129" spans="2:15" x14ac:dyDescent="0.3">
      <c r="B129" s="8"/>
      <c r="C129" s="10"/>
      <c r="D129" s="20"/>
      <c r="E129" s="21"/>
      <c r="F129" s="20"/>
      <c r="G129" s="20"/>
      <c r="H129" s="20"/>
      <c r="I129" s="20"/>
      <c r="J129" s="20"/>
      <c r="K129" s="20"/>
      <c r="L129" s="20"/>
      <c r="M129" s="20"/>
      <c r="N129" s="18"/>
      <c r="O129" s="8"/>
    </row>
    <row r="130" spans="2:15" x14ac:dyDescent="0.3">
      <c r="B130" s="8"/>
      <c r="C130" s="10"/>
      <c r="D130" s="20"/>
      <c r="E130" s="21"/>
      <c r="F130" s="20"/>
      <c r="G130" s="20"/>
      <c r="H130" s="20"/>
      <c r="I130" s="20"/>
      <c r="J130" s="20"/>
      <c r="K130" s="20"/>
      <c r="L130" s="20"/>
      <c r="M130" s="20"/>
      <c r="N130" s="18"/>
      <c r="O130" s="8"/>
    </row>
    <row r="131" spans="2:15" x14ac:dyDescent="0.3">
      <c r="B131" s="8"/>
      <c r="C131" s="10"/>
      <c r="D131" s="20"/>
      <c r="E131" s="21"/>
      <c r="F131" s="20"/>
      <c r="G131" s="20"/>
      <c r="H131" s="20"/>
      <c r="I131" s="20"/>
      <c r="J131" s="20"/>
      <c r="K131" s="20"/>
      <c r="L131" s="20"/>
      <c r="M131" s="20"/>
      <c r="N131" s="18"/>
      <c r="O131" s="8"/>
    </row>
    <row r="132" spans="2:15" x14ac:dyDescent="0.3">
      <c r="B132" s="8"/>
      <c r="C132" s="10"/>
      <c r="D132" s="20"/>
      <c r="E132" s="21"/>
      <c r="F132" s="20"/>
      <c r="G132" s="20"/>
      <c r="H132" s="20"/>
      <c r="I132" s="20"/>
      <c r="J132" s="20"/>
      <c r="K132" s="20"/>
      <c r="L132" s="20"/>
      <c r="M132" s="20"/>
      <c r="N132" s="18"/>
      <c r="O132" s="8"/>
    </row>
    <row r="133" spans="2:15" x14ac:dyDescent="0.3">
      <c r="B133" s="8"/>
      <c r="C133" s="10"/>
      <c r="D133" s="20"/>
      <c r="E133" s="21"/>
      <c r="F133" s="20"/>
      <c r="G133" s="20"/>
      <c r="H133" s="20"/>
      <c r="I133" s="20"/>
      <c r="J133" s="20"/>
      <c r="K133" s="20"/>
      <c r="L133" s="20"/>
      <c r="M133" s="20"/>
      <c r="N133" s="18"/>
      <c r="O133" s="8"/>
    </row>
    <row r="134" spans="2:15" x14ac:dyDescent="0.3">
      <c r="B134" s="8"/>
      <c r="C134" s="10"/>
      <c r="D134" s="20"/>
      <c r="E134" s="21"/>
      <c r="F134" s="20"/>
      <c r="G134" s="20"/>
      <c r="H134" s="20"/>
      <c r="I134" s="20"/>
      <c r="J134" s="20"/>
      <c r="K134" s="20"/>
      <c r="L134" s="20"/>
      <c r="M134" s="20"/>
      <c r="N134" s="18"/>
      <c r="O134" s="8"/>
    </row>
    <row r="135" spans="2:15" x14ac:dyDescent="0.3">
      <c r="B135" s="8"/>
      <c r="C135" s="10"/>
      <c r="D135" s="20"/>
      <c r="E135" s="21"/>
      <c r="F135" s="20"/>
      <c r="G135" s="20"/>
      <c r="H135" s="20"/>
      <c r="I135" s="20"/>
      <c r="J135" s="20"/>
      <c r="K135" s="20"/>
      <c r="L135" s="20"/>
      <c r="M135" s="20"/>
      <c r="N135" s="18"/>
      <c r="O135" s="8"/>
    </row>
    <row r="136" spans="2:15" x14ac:dyDescent="0.3">
      <c r="B136" s="8"/>
      <c r="C136" s="10"/>
      <c r="D136" s="20"/>
      <c r="E136" s="21"/>
      <c r="F136" s="20"/>
      <c r="G136" s="20"/>
      <c r="H136" s="20"/>
      <c r="I136" s="20"/>
      <c r="J136" s="20"/>
      <c r="K136" s="20"/>
      <c r="L136" s="20"/>
      <c r="M136" s="20"/>
      <c r="N136" s="18"/>
      <c r="O136" s="8"/>
    </row>
    <row r="137" spans="2:15" x14ac:dyDescent="0.3">
      <c r="B137" s="8"/>
      <c r="C137" s="10"/>
      <c r="D137" s="20"/>
      <c r="E137" s="21"/>
      <c r="F137" s="20"/>
      <c r="G137" s="20"/>
      <c r="H137" s="20"/>
      <c r="I137" s="20"/>
      <c r="J137" s="20"/>
      <c r="K137" s="20"/>
      <c r="L137" s="20"/>
      <c r="M137" s="20"/>
      <c r="N137" s="18"/>
      <c r="O137" s="8"/>
    </row>
    <row r="138" spans="2:15" x14ac:dyDescent="0.3">
      <c r="B138" s="8"/>
      <c r="C138" s="10"/>
      <c r="D138" s="20"/>
      <c r="E138" s="21"/>
      <c r="F138" s="20"/>
      <c r="G138" s="20"/>
      <c r="H138" s="20"/>
      <c r="I138" s="20"/>
      <c r="J138" s="20"/>
      <c r="K138" s="20"/>
      <c r="L138" s="20"/>
      <c r="M138" s="20"/>
      <c r="N138" s="18"/>
      <c r="O138" s="8"/>
    </row>
    <row r="139" spans="2:15" x14ac:dyDescent="0.3">
      <c r="B139" s="8"/>
      <c r="C139" s="10"/>
      <c r="D139" s="20"/>
      <c r="E139" s="21"/>
      <c r="F139" s="20"/>
      <c r="G139" s="20"/>
      <c r="H139" s="20"/>
      <c r="I139" s="20"/>
      <c r="J139" s="20"/>
      <c r="K139" s="20"/>
      <c r="L139" s="20"/>
      <c r="M139" s="20"/>
      <c r="N139" s="18"/>
      <c r="O139" s="8"/>
    </row>
    <row r="140" spans="2:15" x14ac:dyDescent="0.3">
      <c r="B140" s="8"/>
      <c r="C140" s="10"/>
      <c r="D140" s="20"/>
      <c r="E140" s="21"/>
      <c r="F140" s="20"/>
      <c r="G140" s="20"/>
      <c r="H140" s="20"/>
      <c r="I140" s="20"/>
      <c r="J140" s="20"/>
      <c r="K140" s="20"/>
      <c r="L140" s="20"/>
      <c r="M140" s="20"/>
      <c r="N140" s="18"/>
      <c r="O140" s="8"/>
    </row>
    <row r="141" spans="2:15" x14ac:dyDescent="0.3">
      <c r="C141" s="1"/>
      <c r="D141" s="4"/>
      <c r="E141" s="6"/>
      <c r="F141" s="4"/>
      <c r="G141" s="4"/>
      <c r="H141" s="4"/>
      <c r="I141" s="4"/>
      <c r="J141" s="4"/>
      <c r="K141" s="4"/>
      <c r="L141" s="4"/>
      <c r="M141" s="4"/>
      <c r="N141" s="3"/>
    </row>
    <row r="142" spans="2:15" x14ac:dyDescent="0.3">
      <c r="C142" s="1"/>
      <c r="D142" s="4"/>
      <c r="E142" s="6"/>
      <c r="F142" s="4"/>
      <c r="G142" s="4"/>
      <c r="H142" s="4"/>
      <c r="I142" s="4"/>
      <c r="J142" s="4"/>
      <c r="K142" s="4"/>
      <c r="L142" s="4"/>
      <c r="M142" s="4"/>
      <c r="N142" s="3"/>
    </row>
  </sheetData>
  <mergeCells count="35">
    <mergeCell ref="C99:M99"/>
    <mergeCell ref="L13:N13"/>
    <mergeCell ref="C87:M87"/>
    <mergeCell ref="C91:M91"/>
    <mergeCell ref="F16:G16"/>
    <mergeCell ref="C16:C19"/>
    <mergeCell ref="D16:D19"/>
    <mergeCell ref="E16:E19"/>
    <mergeCell ref="H16:N16"/>
    <mergeCell ref="J17:N17"/>
    <mergeCell ref="F17:F18"/>
    <mergeCell ref="C38:M38"/>
    <mergeCell ref="D13:G13"/>
    <mergeCell ref="C21:N21"/>
    <mergeCell ref="K1:N1"/>
    <mergeCell ref="K2:N2"/>
    <mergeCell ref="K3:N3"/>
    <mergeCell ref="K4:N4"/>
    <mergeCell ref="C1:D1"/>
    <mergeCell ref="C2:D2"/>
    <mergeCell ref="C3:D3"/>
    <mergeCell ref="C4:D4"/>
    <mergeCell ref="C5:D5"/>
    <mergeCell ref="C6:D6"/>
    <mergeCell ref="G17:G18"/>
    <mergeCell ref="H17:H18"/>
    <mergeCell ref="I17:I18"/>
    <mergeCell ref="D11:J11"/>
    <mergeCell ref="D12:J12"/>
    <mergeCell ref="D14:E14"/>
    <mergeCell ref="K8:N8"/>
    <mergeCell ref="K9:N9"/>
    <mergeCell ref="K10:N10"/>
    <mergeCell ref="K11:N11"/>
    <mergeCell ref="K12:N12"/>
  </mergeCells>
  <pageMargins left="0.70866141732283472" right="0.11811023622047245" top="0.55118110236220474" bottom="0.55118110236220474" header="0.31496062992125984" footer="0.31496062992125984"/>
  <pageSetup paperSize="9" scale="51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P114"/>
  <sheetViews>
    <sheetView tabSelected="1" topLeftCell="A77" zoomScale="55" zoomScaleNormal="55" workbookViewId="0">
      <selection activeCell="F82" sqref="F82"/>
    </sheetView>
  </sheetViews>
  <sheetFormatPr defaultRowHeight="14.4" outlineLevelRow="1" x14ac:dyDescent="0.3"/>
  <cols>
    <col min="4" max="4" width="28.5546875" customWidth="1"/>
    <col min="5" max="5" width="15.6640625" customWidth="1"/>
    <col min="6" max="6" width="14.88671875" customWidth="1"/>
    <col min="7" max="7" width="16.109375" customWidth="1"/>
    <col min="8" max="8" width="11.44140625" customWidth="1"/>
    <col min="9" max="10" width="16.5546875" customWidth="1"/>
    <col min="11" max="11" width="12" customWidth="1"/>
  </cols>
  <sheetData>
    <row r="1" spans="2:16" s="8" customFormat="1" ht="13.8" x14ac:dyDescent="0.25">
      <c r="C1" s="71"/>
      <c r="D1" s="71"/>
      <c r="I1" s="71" t="str">
        <f>Лист4!K1</f>
        <v>Утверждаю:</v>
      </c>
      <c r="J1" s="71"/>
      <c r="K1" s="71"/>
    </row>
    <row r="2" spans="2:16" s="8" customFormat="1" ht="13.8" x14ac:dyDescent="0.25">
      <c r="C2" s="71"/>
      <c r="D2" s="71"/>
      <c r="I2" s="71" t="str">
        <f>Лист4!K2</f>
        <v>Генеральный директор</v>
      </c>
      <c r="J2" s="71"/>
      <c r="K2" s="71"/>
    </row>
    <row r="3" spans="2:16" s="8" customFormat="1" ht="13.8" x14ac:dyDescent="0.25">
      <c r="C3" s="71"/>
      <c r="D3" s="71"/>
      <c r="I3" s="71" t="str">
        <f>Лист4!K3</f>
        <v xml:space="preserve"> АО "МСК Энерго"</v>
      </c>
      <c r="J3" s="71"/>
      <c r="K3" s="71"/>
    </row>
    <row r="4" spans="2:16" s="8" customFormat="1" ht="31.5" customHeight="1" x14ac:dyDescent="0.25">
      <c r="C4" s="71"/>
      <c r="D4" s="71"/>
      <c r="I4" s="71" t="str">
        <f>Лист4!K4</f>
        <v>_______________А.В.Прокопенко</v>
      </c>
      <c r="J4" s="71"/>
      <c r="K4" s="71"/>
    </row>
    <row r="5" spans="2:16" s="8" customFormat="1" ht="33" customHeight="1" x14ac:dyDescent="0.25">
      <c r="C5" s="71"/>
      <c r="D5" s="71"/>
      <c r="I5" s="8" t="str">
        <f>Лист4!K5</f>
        <v>м.п.</v>
      </c>
    </row>
    <row r="6" spans="2:16" s="8" customFormat="1" ht="13.8" x14ac:dyDescent="0.25">
      <c r="C6" s="72"/>
      <c r="D6" s="72"/>
    </row>
    <row r="7" spans="2:16" s="8" customFormat="1" ht="13.8" x14ac:dyDescent="0.25"/>
    <row r="8" spans="2:16" s="8" customFormat="1" ht="13.8" x14ac:dyDescent="0.25">
      <c r="I8" s="71"/>
      <c r="J8" s="71"/>
      <c r="K8" s="71"/>
    </row>
    <row r="9" spans="2:16" x14ac:dyDescent="0.3">
      <c r="I9" s="71"/>
      <c r="J9" s="71"/>
      <c r="K9" s="71"/>
    </row>
    <row r="10" spans="2:16" x14ac:dyDescent="0.3">
      <c r="I10" s="71"/>
      <c r="J10" s="71"/>
      <c r="K10" s="71"/>
    </row>
    <row r="11" spans="2:16" ht="29.25" customHeight="1" x14ac:dyDescent="0.3">
      <c r="B11" s="8"/>
      <c r="C11" s="9" t="s">
        <v>0</v>
      </c>
      <c r="D11" s="125" t="s">
        <v>9</v>
      </c>
      <c r="E11" s="125"/>
      <c r="F11" s="125"/>
      <c r="G11" s="125"/>
      <c r="H11" s="37"/>
      <c r="I11" s="71"/>
      <c r="J11" s="71"/>
      <c r="K11" s="71"/>
      <c r="L11" s="8"/>
      <c r="M11" s="8"/>
      <c r="N11" s="8"/>
      <c r="O11" s="8"/>
      <c r="P11" s="8"/>
    </row>
    <row r="12" spans="2:16" ht="27.75" customHeight="1" x14ac:dyDescent="0.3">
      <c r="B12" s="8"/>
      <c r="C12" s="9" t="s">
        <v>69</v>
      </c>
      <c r="D12" s="87" t="s">
        <v>70</v>
      </c>
      <c r="E12" s="87"/>
      <c r="F12" s="87"/>
      <c r="G12" s="87"/>
      <c r="H12" s="33"/>
      <c r="I12" s="71"/>
      <c r="J12" s="71"/>
      <c r="K12" s="71"/>
      <c r="L12" s="8"/>
      <c r="M12" s="8"/>
      <c r="N12" s="8"/>
      <c r="O12" s="8"/>
      <c r="P12" s="8"/>
    </row>
    <row r="13" spans="2:16" ht="21.75" customHeight="1" x14ac:dyDescent="0.3">
      <c r="B13" s="8"/>
      <c r="C13" s="10"/>
      <c r="D13" s="79" t="str">
        <f>Лист1!E13</f>
        <v>АО "МСК Энерго"</v>
      </c>
      <c r="E13" s="79"/>
      <c r="F13" s="10"/>
      <c r="G13" s="10"/>
      <c r="H13" s="10"/>
      <c r="I13" s="28"/>
      <c r="J13" s="88"/>
      <c r="K13" s="88"/>
      <c r="L13" s="8"/>
      <c r="M13" s="8"/>
      <c r="N13" s="8"/>
      <c r="O13" s="8"/>
      <c r="P13" s="8"/>
    </row>
    <row r="14" spans="2:16" x14ac:dyDescent="0.3">
      <c r="B14" s="8"/>
      <c r="C14" s="10"/>
      <c r="D14" s="80" t="s">
        <v>12</v>
      </c>
      <c r="E14" s="80"/>
      <c r="F14" s="10"/>
      <c r="G14" s="10"/>
      <c r="H14" s="10"/>
      <c r="I14" s="10"/>
      <c r="J14" s="10"/>
      <c r="K14" s="8"/>
      <c r="L14" s="8"/>
      <c r="M14" s="8"/>
      <c r="N14" s="8"/>
      <c r="O14" s="8"/>
      <c r="P14" s="8"/>
    </row>
    <row r="15" spans="2:16" x14ac:dyDescent="0.3"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</row>
    <row r="16" spans="2:16" x14ac:dyDescent="0.3">
      <c r="B16" s="8"/>
      <c r="C16" s="108" t="s">
        <v>15</v>
      </c>
      <c r="D16" s="108" t="s">
        <v>16</v>
      </c>
      <c r="E16" s="108" t="s">
        <v>17</v>
      </c>
      <c r="F16" s="89" t="s">
        <v>71</v>
      </c>
      <c r="G16" s="91"/>
      <c r="H16" s="104" t="s">
        <v>73</v>
      </c>
      <c r="I16" s="104"/>
      <c r="J16" s="104"/>
      <c r="K16" s="104"/>
      <c r="L16" s="8"/>
      <c r="M16" s="8"/>
      <c r="N16" s="8"/>
      <c r="O16" s="8"/>
      <c r="P16" s="8"/>
    </row>
    <row r="17" spans="2:16" ht="73.5" customHeight="1" x14ac:dyDescent="0.3">
      <c r="B17" s="8"/>
      <c r="C17" s="123"/>
      <c r="D17" s="123"/>
      <c r="E17" s="123"/>
      <c r="F17" s="102" t="s">
        <v>72</v>
      </c>
      <c r="G17" s="102" t="s">
        <v>87</v>
      </c>
      <c r="H17" s="74" t="s">
        <v>86</v>
      </c>
      <c r="I17" s="74" t="s">
        <v>74</v>
      </c>
      <c r="J17" s="108" t="s">
        <v>75</v>
      </c>
      <c r="K17" s="108" t="s">
        <v>85</v>
      </c>
      <c r="L17" s="8"/>
      <c r="M17" s="8"/>
      <c r="N17" s="8"/>
      <c r="O17" s="8"/>
      <c r="P17" s="8"/>
    </row>
    <row r="18" spans="2:16" x14ac:dyDescent="0.3">
      <c r="B18" s="8"/>
      <c r="C18" s="123"/>
      <c r="D18" s="123"/>
      <c r="E18" s="123"/>
      <c r="F18" s="74"/>
      <c r="G18" s="74"/>
      <c r="H18" s="74"/>
      <c r="I18" s="74"/>
      <c r="J18" s="124"/>
      <c r="K18" s="124"/>
      <c r="L18" s="8"/>
      <c r="M18" s="8"/>
      <c r="N18" s="8"/>
      <c r="O18" s="8"/>
      <c r="P18" s="8"/>
    </row>
    <row r="19" spans="2:16" ht="24" customHeight="1" x14ac:dyDescent="0.3">
      <c r="B19" s="8"/>
      <c r="C19" s="124"/>
      <c r="D19" s="124"/>
      <c r="E19" s="124"/>
      <c r="F19" s="22" t="s">
        <v>65</v>
      </c>
      <c r="G19" s="22" t="s">
        <v>65</v>
      </c>
      <c r="H19" s="22" t="s">
        <v>65</v>
      </c>
      <c r="I19" s="22" t="s">
        <v>65</v>
      </c>
      <c r="J19" s="22" t="s">
        <v>65</v>
      </c>
      <c r="K19" s="22" t="s">
        <v>65</v>
      </c>
      <c r="L19" s="8"/>
      <c r="M19" s="8"/>
      <c r="N19" s="8"/>
      <c r="O19" s="8"/>
      <c r="P19" s="8"/>
    </row>
    <row r="20" spans="2:16" x14ac:dyDescent="0.3">
      <c r="B20" s="8"/>
      <c r="C20" s="12">
        <v>1</v>
      </c>
      <c r="D20" s="12">
        <v>2</v>
      </c>
      <c r="E20" s="12">
        <v>3</v>
      </c>
      <c r="F20" s="12">
        <v>33</v>
      </c>
      <c r="G20" s="12">
        <v>34</v>
      </c>
      <c r="H20" s="12">
        <v>35</v>
      </c>
      <c r="I20" s="12">
        <v>36</v>
      </c>
      <c r="J20" s="12">
        <v>37</v>
      </c>
      <c r="K20" s="12">
        <v>38</v>
      </c>
      <c r="L20" s="8"/>
      <c r="M20" s="8"/>
      <c r="N20" s="8"/>
      <c r="O20" s="8"/>
      <c r="P20" s="8"/>
    </row>
    <row r="21" spans="2:16" x14ac:dyDescent="0.3">
      <c r="B21" s="8"/>
      <c r="C21" s="100" t="s">
        <v>31</v>
      </c>
      <c r="D21" s="100"/>
      <c r="E21" s="100"/>
      <c r="F21" s="100"/>
      <c r="G21" s="100"/>
      <c r="H21" s="100"/>
      <c r="I21" s="100"/>
      <c r="J21" s="100"/>
      <c r="K21" s="100"/>
      <c r="L21" s="8"/>
      <c r="M21" s="8"/>
      <c r="N21" s="8"/>
      <c r="O21" s="8"/>
      <c r="P21" s="8"/>
    </row>
    <row r="22" spans="2:16" ht="42" x14ac:dyDescent="0.3">
      <c r="B22" s="8"/>
      <c r="C22" s="22">
        <v>1</v>
      </c>
      <c r="D22" s="11" t="s">
        <v>28</v>
      </c>
      <c r="E22" s="11"/>
      <c r="F22" s="11"/>
      <c r="G22" s="11"/>
      <c r="H22" s="11"/>
      <c r="I22" s="11"/>
      <c r="J22" s="11"/>
      <c r="K22" s="11"/>
      <c r="L22" s="8"/>
      <c r="M22" s="8"/>
      <c r="N22" s="8"/>
      <c r="O22" s="8"/>
      <c r="P22" s="8"/>
    </row>
    <row r="23" spans="2:16" ht="69.599999999999994" x14ac:dyDescent="0.3">
      <c r="B23" s="8"/>
      <c r="C23" s="22">
        <v>2</v>
      </c>
      <c r="D23" s="11" t="s">
        <v>29</v>
      </c>
      <c r="E23" s="11"/>
      <c r="F23" s="11"/>
      <c r="G23" s="11"/>
      <c r="H23" s="11"/>
      <c r="I23" s="11"/>
      <c r="J23" s="11"/>
      <c r="K23" s="11"/>
      <c r="L23" s="8"/>
      <c r="M23" s="8"/>
      <c r="N23" s="8"/>
      <c r="O23" s="8"/>
      <c r="P23" s="8"/>
    </row>
    <row r="24" spans="2:16" ht="90.75" customHeight="1" x14ac:dyDescent="0.3">
      <c r="B24" s="8"/>
      <c r="C24" s="22">
        <v>3</v>
      </c>
      <c r="D24" s="11" t="s">
        <v>30</v>
      </c>
      <c r="E24" s="11"/>
      <c r="F24" s="144">
        <f>SUM(F25:F32)</f>
        <v>95.291573085915815</v>
      </c>
      <c r="G24" s="11"/>
      <c r="H24" s="11"/>
      <c r="I24" s="11"/>
      <c r="J24" s="11"/>
      <c r="K24" s="11"/>
      <c r="L24" s="8"/>
      <c r="M24" s="8"/>
      <c r="N24" s="8"/>
      <c r="O24" s="8"/>
      <c r="P24" s="8"/>
    </row>
    <row r="25" spans="2:16" ht="90.75" customHeight="1" x14ac:dyDescent="0.3">
      <c r="B25" s="8"/>
      <c r="C25" s="67"/>
      <c r="D25" s="142" t="str">
        <f>Лист4!D25</f>
        <v>Строительство КЛ-0,4 кВ от РУ-0,4 кВ  ТП-250  до РУ-0,4 кВ  ТП проект.,  для перевода н/в нагрузки 0,4 кВ с ТП-250 на вновь построенную ТП проект по адресу: МО, г. Королев, мкр. Текстильщик, ул. Молодежная</v>
      </c>
      <c r="E25" s="142" t="str">
        <f>Лист4!E25</f>
        <v>I_1_N</v>
      </c>
      <c r="F25" s="144">
        <f>Лист4!$F$25</f>
        <v>3.0814973548220768</v>
      </c>
      <c r="G25" s="69"/>
      <c r="H25" s="69"/>
      <c r="I25" s="69"/>
      <c r="J25" s="69"/>
      <c r="K25" s="69"/>
      <c r="L25" s="8"/>
      <c r="M25" s="8"/>
      <c r="N25" s="8"/>
      <c r="O25" s="8"/>
      <c r="P25" s="8"/>
    </row>
    <row r="26" spans="2:16" ht="90.75" customHeight="1" x14ac:dyDescent="0.3">
      <c r="B26" s="8"/>
      <c r="C26" s="67"/>
      <c r="D26" s="142" t="str">
        <f>Лист4!D27</f>
        <v>Реконструкция ТП-133 в части замены трансформаторов  2х630 на 2х1000, замена оборудования  6/0,4 кВ по адресу: МО,  г. Королёв, мкр. Юбилейный, Лесная пом. XV</v>
      </c>
      <c r="E26" s="142" t="str">
        <f>Лист4!E27</f>
        <v>I_3_N</v>
      </c>
      <c r="F26" s="144">
        <f>Лист4!$F$27</f>
        <v>6.4888398659582016</v>
      </c>
      <c r="G26" s="69"/>
      <c r="H26" s="69"/>
      <c r="I26" s="69"/>
      <c r="J26" s="69"/>
      <c r="K26" s="69"/>
      <c r="L26" s="8"/>
      <c r="M26" s="8"/>
      <c r="N26" s="8"/>
      <c r="O26" s="8"/>
      <c r="P26" s="8"/>
    </row>
    <row r="27" spans="2:16" ht="90.75" customHeight="1" x14ac:dyDescent="0.3">
      <c r="B27" s="8"/>
      <c r="C27" s="67"/>
      <c r="D27" s="142" t="str">
        <f>Лист4!D32</f>
        <v>Реконструкция КТП-397, замена  на  КТП проходного типа, замена трансформатора 160 кВА на  250 кВА,  перевод  сетей  КЛ/ВЛ 6/0,4 кВ, с  целью технологического присоединения заявителя по адресу:  МО,  г. Королёв, мкр. Первомайский, ул.Речная Дачная, д. 2А</v>
      </c>
      <c r="E27" s="142" t="str">
        <f>Лист4!E32</f>
        <v>I_8_N</v>
      </c>
      <c r="F27" s="144">
        <f>Лист4!$F$32</f>
        <v>8.1871881382926492</v>
      </c>
      <c r="G27" s="69"/>
      <c r="H27" s="69"/>
      <c r="I27" s="69"/>
      <c r="J27" s="69"/>
      <c r="K27" s="69"/>
      <c r="L27" s="8"/>
      <c r="M27" s="8"/>
      <c r="N27" s="8"/>
      <c r="O27" s="8"/>
      <c r="P27" s="8"/>
    </row>
    <row r="28" spans="2:16" ht="90.75" customHeight="1" x14ac:dyDescent="0.3">
      <c r="B28" s="8"/>
      <c r="C28" s="67"/>
      <c r="D28" s="142" t="str">
        <f>Лист4!D33</f>
        <v xml:space="preserve">Реконструкция ТП-172, взамен выбывающих основных фондов по адресу:   г.Королев, мкр.Болшево; ул.Водопроводная 4;       </v>
      </c>
      <c r="E28" s="142" t="str">
        <f>Лист4!E33</f>
        <v>I_4</v>
      </c>
      <c r="F28" s="144">
        <f>Лист4!F33</f>
        <v>3.1145040907555321</v>
      </c>
      <c r="G28" s="69"/>
      <c r="H28" s="69"/>
      <c r="I28" s="69"/>
      <c r="J28" s="69"/>
      <c r="K28" s="69"/>
      <c r="L28" s="8"/>
      <c r="M28" s="8"/>
      <c r="N28" s="8"/>
      <c r="O28" s="8"/>
      <c r="P28" s="8"/>
    </row>
    <row r="29" spans="2:16" ht="90.75" customHeight="1" x14ac:dyDescent="0.3">
      <c r="B29" s="8"/>
      <c r="C29" s="67"/>
      <c r="D29" s="142" t="str">
        <f>Лист4!D34</f>
        <v>Реконструкция  ТП -472, взамен выбывающих основных фондов  по адресу:г. Королев, мкр.Юбилейный, ул. Нестеренко, д.24/17</v>
      </c>
      <c r="E29" s="142" t="str">
        <f>Лист4!E34</f>
        <v>I_6</v>
      </c>
      <c r="F29" s="144">
        <f>Лист4!F34</f>
        <v>3.6184163174830113</v>
      </c>
      <c r="G29" s="69"/>
      <c r="H29" s="69"/>
      <c r="I29" s="69"/>
      <c r="J29" s="69"/>
      <c r="K29" s="69"/>
      <c r="L29" s="8"/>
      <c r="M29" s="8"/>
      <c r="N29" s="8"/>
      <c r="O29" s="8"/>
      <c r="P29" s="8"/>
    </row>
    <row r="30" spans="2:16" ht="90.75" customHeight="1" x14ac:dyDescent="0.3">
      <c r="B30" s="8"/>
      <c r="C30" s="67"/>
      <c r="D30" s="142" t="str">
        <f>Лист4!D35</f>
        <v xml:space="preserve">Реконструкция  ТП-59,  взамен выбывающих основных фондов по адресу: г. Королев,   ул.Шоссейная 5. </v>
      </c>
      <c r="E30" s="142" t="str">
        <f>Лист4!E35</f>
        <v>I_5</v>
      </c>
      <c r="F30" s="144">
        <f>Лист4!F35</f>
        <v>1.9549839638729383</v>
      </c>
      <c r="G30" s="69"/>
      <c r="H30" s="69"/>
      <c r="I30" s="69"/>
      <c r="J30" s="69"/>
      <c r="K30" s="69"/>
      <c r="L30" s="8"/>
      <c r="M30" s="8"/>
      <c r="N30" s="8"/>
      <c r="O30" s="8"/>
      <c r="P30" s="8"/>
    </row>
    <row r="31" spans="2:16" ht="90.75" customHeight="1" x14ac:dyDescent="0.3">
      <c r="B31" s="8"/>
      <c r="C31" s="67"/>
      <c r="D31" s="142" t="str">
        <f>Лист4!D36</f>
        <v xml:space="preserve">Реконструкция  внешнего электроснабжения  православного прихода    по адресу: М.о., Пушкинский район, п. Лесные поляны, ул. Ленина, у д.№6. </v>
      </c>
      <c r="E31" s="142" t="str">
        <f>Лист4!E36</f>
        <v>I_8</v>
      </c>
      <c r="F31" s="144">
        <f>Лист4!F36</f>
        <v>1.0495331852398806</v>
      </c>
      <c r="G31" s="69"/>
      <c r="H31" s="69"/>
      <c r="I31" s="69"/>
      <c r="J31" s="69"/>
      <c r="K31" s="69"/>
      <c r="L31" s="8"/>
      <c r="M31" s="8"/>
      <c r="N31" s="8"/>
      <c r="O31" s="8"/>
      <c r="P31" s="8"/>
    </row>
    <row r="32" spans="2:16" ht="90.75" customHeight="1" x14ac:dyDescent="0.3">
      <c r="B32" s="8"/>
      <c r="C32" s="67"/>
      <c r="D32" s="142" t="str">
        <f>Лист4!D37</f>
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</v>
      </c>
      <c r="E32" s="142" t="str">
        <f>Лист4!E37</f>
        <v>I_27_N</v>
      </c>
      <c r="F32" s="144">
        <f>Лист4!F37</f>
        <v>67.79661016949153</v>
      </c>
      <c r="G32" s="69"/>
      <c r="H32" s="69"/>
      <c r="I32" s="69"/>
      <c r="J32" s="69"/>
      <c r="K32" s="69"/>
      <c r="L32" s="8"/>
      <c r="M32" s="8"/>
      <c r="N32" s="8"/>
      <c r="O32" s="8"/>
      <c r="P32" s="8"/>
    </row>
    <row r="33" spans="2:16" x14ac:dyDescent="0.3">
      <c r="B33" s="8"/>
      <c r="C33" s="100" t="s">
        <v>32</v>
      </c>
      <c r="D33" s="100"/>
      <c r="E33" s="100"/>
      <c r="F33" s="100"/>
      <c r="G33" s="100"/>
      <c r="H33" s="100"/>
      <c r="I33" s="100"/>
      <c r="J33" s="100"/>
      <c r="K33" s="100"/>
      <c r="L33" s="8"/>
      <c r="M33" s="8"/>
      <c r="N33" s="8"/>
      <c r="O33" s="8"/>
      <c r="P33" s="8"/>
    </row>
    <row r="34" spans="2:16" ht="42" x14ac:dyDescent="0.3">
      <c r="B34" s="8"/>
      <c r="C34" s="22">
        <v>4</v>
      </c>
      <c r="D34" s="11" t="s">
        <v>33</v>
      </c>
      <c r="E34" s="11"/>
      <c r="F34" s="11"/>
      <c r="G34" s="11"/>
      <c r="H34" s="11"/>
      <c r="I34" s="11"/>
      <c r="J34" s="11"/>
      <c r="K34" s="11"/>
      <c r="L34" s="8"/>
      <c r="M34" s="8"/>
      <c r="N34" s="8"/>
      <c r="O34" s="8"/>
      <c r="P34" s="8"/>
    </row>
    <row r="35" spans="2:16" ht="55.8" x14ac:dyDescent="0.3">
      <c r="B35" s="8"/>
      <c r="C35" s="22">
        <v>5</v>
      </c>
      <c r="D35" s="11" t="s">
        <v>34</v>
      </c>
      <c r="E35" s="22"/>
      <c r="F35" s="43">
        <f>SUM(F36:F63)</f>
        <v>260.41851447617819</v>
      </c>
      <c r="G35" s="11"/>
      <c r="H35" s="11"/>
      <c r="I35" s="11"/>
      <c r="J35" s="11"/>
      <c r="K35" s="11"/>
      <c r="L35" s="8"/>
      <c r="M35" s="8"/>
      <c r="N35" s="8"/>
      <c r="O35" s="8"/>
      <c r="P35" s="8"/>
    </row>
    <row r="36" spans="2:16" ht="69" x14ac:dyDescent="0.3">
      <c r="B36" s="8"/>
      <c r="C36" s="22"/>
      <c r="D36" s="48" t="str">
        <f>Лист4!D44</f>
        <v>Реконструкция РУ-10 кВ  РП-1526 взамен выбывающих основных фондов,   по адресу: г. Королев, пр-т Королева, д.11Е</v>
      </c>
      <c r="E36" s="25" t="str">
        <f>Лист4!E44</f>
        <v>I_13</v>
      </c>
      <c r="F36" s="43">
        <f>Лист4!F44</f>
        <v>19.06061259329913</v>
      </c>
      <c r="G36" s="11"/>
      <c r="H36" s="11"/>
      <c r="I36" s="11"/>
      <c r="J36" s="11"/>
      <c r="K36" s="11"/>
      <c r="L36" s="8"/>
      <c r="M36" s="8"/>
      <c r="N36" s="8"/>
      <c r="O36" s="8"/>
      <c r="P36" s="8"/>
    </row>
    <row r="37" spans="2:16" ht="69" x14ac:dyDescent="0.3">
      <c r="B37" s="8"/>
      <c r="C37" s="22"/>
      <c r="D37" s="48" t="str">
        <f>Лист4!D45</f>
        <v>Реконструкция РУ-10 кВ  РП-1544 взамен выбывающих основных фондов,   по адресу: г. Королев, пр-т Космонавтов, д. 2В</v>
      </c>
      <c r="E37" s="25" t="str">
        <f>Лист4!E45</f>
        <v>I_14</v>
      </c>
      <c r="F37" s="43">
        <f>Лист4!F45</f>
        <v>20.58482900700438</v>
      </c>
      <c r="G37" s="11"/>
      <c r="H37" s="11"/>
      <c r="I37" s="11"/>
      <c r="J37" s="11"/>
      <c r="K37" s="11"/>
      <c r="L37" s="8"/>
      <c r="M37" s="8"/>
      <c r="N37" s="8"/>
      <c r="O37" s="8"/>
      <c r="P37" s="8"/>
    </row>
    <row r="38" spans="2:16" ht="82.8" x14ac:dyDescent="0.3">
      <c r="B38" s="8"/>
      <c r="C38" s="22"/>
      <c r="D38" s="48" t="str">
        <f>Лист4!D46</f>
        <v>Реконструкция КТП-198, взамен выбывающих основных фондов   по адресу: Московская область, Пушкинский р-н, пос. Тарасовка</v>
      </c>
      <c r="E38" s="25" t="str">
        <f>Лист4!E46</f>
        <v>I_15</v>
      </c>
      <c r="F38" s="43">
        <f>Лист4!F46</f>
        <v>14.521272385224846</v>
      </c>
      <c r="G38" s="11"/>
      <c r="H38" s="11"/>
      <c r="I38" s="11"/>
      <c r="J38" s="11"/>
      <c r="K38" s="11"/>
      <c r="L38" s="8"/>
      <c r="M38" s="8"/>
      <c r="N38" s="8"/>
      <c r="O38" s="8"/>
      <c r="P38" s="8"/>
    </row>
    <row r="39" spans="2:16" ht="82.8" hidden="1" outlineLevel="1" x14ac:dyDescent="0.3">
      <c r="B39" s="8"/>
      <c r="C39" s="22"/>
      <c r="D39" s="48" t="str">
        <f>Лист4!D47</f>
        <v>Реконструкция РУ-6 кВ ТП-173 взамен выбывающих основных фондов, по адресу: г. Королев, мкр. Текстильщик, ф-ка Передовая Текстильщица"</v>
      </c>
      <c r="E39" s="25" t="str">
        <f>Лист4!E47</f>
        <v>I_17</v>
      </c>
      <c r="F39" s="43">
        <f>Лист4!F47</f>
        <v>0</v>
      </c>
      <c r="G39" s="11"/>
      <c r="H39" s="11"/>
      <c r="I39" s="11"/>
      <c r="J39" s="11"/>
      <c r="K39" s="11"/>
      <c r="L39" s="8"/>
      <c r="M39" s="8"/>
      <c r="N39" s="8"/>
      <c r="O39" s="8"/>
      <c r="P39" s="8"/>
    </row>
    <row r="40" spans="2:16" ht="69" hidden="1" outlineLevel="1" x14ac:dyDescent="0.3">
      <c r="B40" s="8"/>
      <c r="C40" s="22"/>
      <c r="D40" s="48" t="str">
        <f>Лист4!D48</f>
        <v>Реконструкция РУ-0,4кВ ТП-72, взамен выбывающих основных фондов по адресу: МО, г. Королев, ул. Сакко и Ванцетти, д.3Б</v>
      </c>
      <c r="E40" s="25" t="str">
        <f>Лист4!E48</f>
        <v>I_1_K</v>
      </c>
      <c r="F40" s="43">
        <f>Лист4!F48</f>
        <v>0</v>
      </c>
      <c r="G40" s="11"/>
      <c r="H40" s="11"/>
      <c r="I40" s="11"/>
      <c r="J40" s="11"/>
      <c r="K40" s="11"/>
      <c r="L40" s="8"/>
      <c r="M40" s="8"/>
      <c r="N40" s="8"/>
      <c r="O40" s="8"/>
      <c r="P40" s="8"/>
    </row>
    <row r="41" spans="2:16" ht="69" hidden="1" outlineLevel="1" x14ac:dyDescent="0.3">
      <c r="B41" s="8"/>
      <c r="C41" s="22"/>
      <c r="D41" s="48" t="str">
        <f>Лист4!D49</f>
        <v>"Реконструкция КТП-132, взамен выбывающих основных фондов по адресу: М.О., г.Королев, мкр.Болшево, ул.Проезжая.</v>
      </c>
      <c r="E41" s="25" t="str">
        <f>Лист4!E49</f>
        <v>I_9_K</v>
      </c>
      <c r="F41" s="43">
        <f>Лист4!F49</f>
        <v>0</v>
      </c>
      <c r="G41" s="11"/>
      <c r="H41" s="11"/>
      <c r="I41" s="11"/>
      <c r="J41" s="11"/>
      <c r="K41" s="11"/>
      <c r="L41" s="8"/>
      <c r="M41" s="8"/>
      <c r="N41" s="8"/>
      <c r="O41" s="8"/>
      <c r="P41" s="8"/>
    </row>
    <row r="42" spans="2:16" ht="69" hidden="1" outlineLevel="1" x14ac:dyDescent="0.3">
      <c r="B42" s="8"/>
      <c r="C42" s="22"/>
      <c r="D42" s="48" t="str">
        <f>Лист4!D50</f>
        <v>Реконструкция  СТП 2012, взамен выбывающих основных фондов  по адресу: г.Королев, мкр.Болшево,  ул.Бурково</v>
      </c>
      <c r="E42" s="25" t="str">
        <f>Лист4!E50</f>
        <v>I_14_K</v>
      </c>
      <c r="F42" s="43">
        <f>Лист4!F50</f>
        <v>0</v>
      </c>
      <c r="G42" s="11"/>
      <c r="H42" s="11"/>
      <c r="I42" s="11"/>
      <c r="J42" s="11"/>
      <c r="K42" s="11"/>
      <c r="L42" s="8"/>
      <c r="M42" s="8"/>
      <c r="N42" s="8"/>
      <c r="O42" s="8"/>
      <c r="P42" s="8"/>
    </row>
    <row r="43" spans="2:16" ht="69" hidden="1" outlineLevel="1" x14ac:dyDescent="0.3">
      <c r="B43" s="8"/>
      <c r="C43" s="22"/>
      <c r="D43" s="48" t="str">
        <f>Лист4!D51</f>
        <v>Реконструкция ТП-28,  взамен выбывающих основных фондов  по адресу: г.Королев,  ул.Терешковой, д.3</v>
      </c>
      <c r="E43" s="25" t="str">
        <f>Лист4!E51</f>
        <v>I_17_K</v>
      </c>
      <c r="F43" s="43">
        <f>Лист4!F51</f>
        <v>0</v>
      </c>
      <c r="G43" s="11"/>
      <c r="H43" s="11"/>
      <c r="I43" s="11"/>
      <c r="J43" s="11"/>
      <c r="K43" s="11"/>
      <c r="L43" s="8"/>
      <c r="M43" s="8"/>
      <c r="N43" s="8"/>
      <c r="O43" s="8"/>
      <c r="P43" s="8"/>
    </row>
    <row r="44" spans="2:16" ht="124.2" collapsed="1" x14ac:dyDescent="0.3">
      <c r="B44" s="8"/>
      <c r="C44" s="22"/>
      <c r="D44" s="48" t="str">
        <f>Лист4!D52</f>
        <v>Реконструкция Ру-6 кВ с заменой трансформаторов с 2*400 на 2*1000, реконструкция КЛ 6кВ от ТП-471 до врезки в линии 6 кВ в направлении ТП-468, по адресу: г.Королев, мкр. Юбилейный, ул. А.И. Нестеренко, вл. № 5</v>
      </c>
      <c r="E44" s="25" t="str">
        <f>Лист4!E52</f>
        <v>I_9_N</v>
      </c>
      <c r="F44" s="43">
        <f>Лист4!F52</f>
        <v>6.4591528305084749</v>
      </c>
      <c r="G44" s="11"/>
      <c r="H44" s="11"/>
      <c r="I44" s="11"/>
      <c r="J44" s="11"/>
      <c r="K44" s="11"/>
      <c r="L44" s="8"/>
      <c r="M44" s="8"/>
      <c r="N44" s="8"/>
      <c r="O44" s="8"/>
      <c r="P44" s="8"/>
    </row>
    <row r="45" spans="2:16" ht="124.2" hidden="1" outlineLevel="1" x14ac:dyDescent="0.3">
      <c r="B45" s="8"/>
      <c r="C45" s="22"/>
      <c r="D45" s="48" t="str">
        <f>Лист4!D53</f>
        <v>Реконструкция   КТП-115  с заменой силового трансформатора 63 кВА на 250 кВА ,  оборудования 10/0,4 кВ, с целью технологического присоединения заявителя, по адресу: г. Королев, ул.Горького д.77</v>
      </c>
      <c r="E45" s="25" t="str">
        <f>Лист4!E53</f>
        <v>I_10_N</v>
      </c>
      <c r="F45" s="43">
        <f>Лист4!F53</f>
        <v>0</v>
      </c>
      <c r="G45" s="11"/>
      <c r="H45" s="11"/>
      <c r="I45" s="11"/>
      <c r="J45" s="11"/>
      <c r="K45" s="11"/>
      <c r="L45" s="8"/>
      <c r="M45" s="8"/>
      <c r="N45" s="8"/>
      <c r="O45" s="8"/>
      <c r="P45" s="8"/>
    </row>
    <row r="46" spans="2:16" ht="55.2" collapsed="1" x14ac:dyDescent="0.3">
      <c r="B46" s="8"/>
      <c r="C46" s="22"/>
      <c r="D46" s="48" t="str">
        <f>Лист4!D54</f>
        <v>Реконструкция КЛ-10кВ от РТП-222 до ТП-1350 по адресу: Московская обл., г.Балашиха, мкр.1 Мая</v>
      </c>
      <c r="E46" s="25" t="str">
        <f>Лист4!E54</f>
        <v>I_1</v>
      </c>
      <c r="F46" s="43">
        <f>Лист4!F54</f>
        <v>10.605936579487272</v>
      </c>
      <c r="G46" s="11"/>
      <c r="H46" s="11"/>
      <c r="I46" s="11"/>
      <c r="J46" s="11"/>
      <c r="K46" s="11"/>
      <c r="L46" s="8"/>
      <c r="M46" s="8"/>
      <c r="N46" s="8"/>
      <c r="O46" s="8"/>
      <c r="P46" s="8"/>
    </row>
    <row r="47" spans="2:16" ht="105" customHeight="1" x14ac:dyDescent="0.3">
      <c r="B47" s="8"/>
      <c r="C47" s="22"/>
      <c r="D47" s="48" t="str">
        <f>Лист4!D55</f>
        <v>Реконструкция РП-1517,   взамен выбывающих основных фондов по адресу:      МО, п.Тарасовка, Пушкинский район</v>
      </c>
      <c r="E47" s="25" t="str">
        <f>Лист4!E55</f>
        <v>I_3</v>
      </c>
      <c r="F47" s="43">
        <f>Лист4!F55</f>
        <v>43.271128298305193</v>
      </c>
      <c r="G47" s="11"/>
      <c r="H47" s="11"/>
      <c r="I47" s="11"/>
      <c r="J47" s="11"/>
      <c r="K47" s="11"/>
      <c r="L47" s="8"/>
      <c r="M47" s="8"/>
      <c r="N47" s="8"/>
      <c r="O47" s="8"/>
      <c r="P47" s="8"/>
    </row>
    <row r="48" spans="2:16" ht="108" customHeight="1" x14ac:dyDescent="0.3">
      <c r="B48" s="8"/>
      <c r="C48" s="22"/>
      <c r="D48" s="48" t="str">
        <f>Лист4!D56</f>
        <v>Реконструкция КЛ-0,4 кВ от ТП-76, взамен выбывающих основных фондов по адресу: МО, г. Королев, ул. Сакко и Ванцетти</v>
      </c>
      <c r="E48" s="25" t="str">
        <f>Лист4!E56</f>
        <v>I_7</v>
      </c>
      <c r="F48" s="43">
        <f>Лист4!F56</f>
        <v>10.179241761796112</v>
      </c>
      <c r="G48" s="11"/>
      <c r="H48" s="11"/>
      <c r="I48" s="11"/>
      <c r="J48" s="11"/>
      <c r="K48" s="11"/>
      <c r="L48" s="8"/>
      <c r="M48" s="8"/>
      <c r="N48" s="8"/>
      <c r="O48" s="8"/>
      <c r="P48" s="8"/>
    </row>
    <row r="49" spans="2:16" ht="41.4" hidden="1" outlineLevel="1" x14ac:dyDescent="0.3">
      <c r="B49" s="8"/>
      <c r="C49" s="22"/>
      <c r="D49" s="48" t="str">
        <f>Лист4!D57</f>
        <v>Реконструкция  электроснабжения от               РТП-10 ДСК</v>
      </c>
      <c r="E49" s="25" t="str">
        <f>Лист4!E57</f>
        <v>I_11</v>
      </c>
      <c r="F49" s="43">
        <f>Лист4!F57</f>
        <v>0</v>
      </c>
      <c r="G49" s="11"/>
      <c r="H49" s="11"/>
      <c r="I49" s="11"/>
      <c r="J49" s="11"/>
      <c r="K49" s="11"/>
      <c r="L49" s="8"/>
      <c r="M49" s="8"/>
      <c r="N49" s="8"/>
      <c r="O49" s="8"/>
      <c r="P49" s="8"/>
    </row>
    <row r="50" spans="2:16" ht="107.25" customHeight="1" collapsed="1" x14ac:dyDescent="0.3">
      <c r="B50" s="8"/>
      <c r="C50" s="22"/>
      <c r="D50" s="48" t="str">
        <f>Лист4!D58</f>
        <v>Реконструкция электроснабжения  от ТП 303,  взамен выбывающих основных фондов по адресу:Щелковский район,   пос. Образцово</v>
      </c>
      <c r="E50" s="25" t="str">
        <f>Лист4!E58</f>
        <v>I_12</v>
      </c>
      <c r="F50" s="43">
        <f>Лист4!F58</f>
        <v>20.341924528526199</v>
      </c>
      <c r="G50" s="11"/>
      <c r="H50" s="11"/>
      <c r="I50" s="11"/>
      <c r="J50" s="11"/>
      <c r="K50" s="11"/>
      <c r="L50" s="8"/>
      <c r="M50" s="8"/>
      <c r="N50" s="8"/>
      <c r="O50" s="8"/>
      <c r="P50" s="8"/>
    </row>
    <row r="51" spans="2:16" ht="96.6" x14ac:dyDescent="0.3">
      <c r="B51" s="8"/>
      <c r="C51" s="22"/>
      <c r="D51" s="48" t="str">
        <f>Лист4!D59</f>
        <v>Реконструкция электроснабженияв г. Королев. (Финский  поселок)  с переустройством  ЛЭП 6/0,4 кВ  и ТП-20,взамен выбывающих основных фондов</v>
      </c>
      <c r="E51" s="25" t="str">
        <f>Лист4!E59</f>
        <v>I_16</v>
      </c>
      <c r="F51" s="43">
        <f>Лист4!F59</f>
        <v>8.8002196694915291</v>
      </c>
      <c r="G51" s="11"/>
      <c r="H51" s="11"/>
      <c r="I51" s="11"/>
      <c r="J51" s="11"/>
      <c r="K51" s="11"/>
      <c r="L51" s="8"/>
      <c r="M51" s="8"/>
      <c r="N51" s="8"/>
      <c r="O51" s="8"/>
      <c r="P51" s="8"/>
    </row>
    <row r="52" spans="2:16" ht="82.8" x14ac:dyDescent="0.3">
      <c r="B52" s="8"/>
      <c r="C52" s="22"/>
      <c r="D52" s="48" t="str">
        <f>Лист4!D60</f>
        <v>Реконструкция  электроснабжения мкр. Первомайский  с заменой ЛЭП 6/0,4 кВ и КТП, взамен выбывающих основных фондов</v>
      </c>
      <c r="E52" s="25" t="str">
        <f>Лист4!E60</f>
        <v>I_18</v>
      </c>
      <c r="F52" s="43">
        <f>Лист4!F60</f>
        <v>42.06826610169491</v>
      </c>
      <c r="G52" s="11"/>
      <c r="H52" s="11"/>
      <c r="I52" s="11"/>
      <c r="J52" s="11"/>
      <c r="K52" s="11"/>
      <c r="L52" s="8"/>
      <c r="M52" s="8"/>
      <c r="N52" s="8"/>
      <c r="O52" s="8"/>
      <c r="P52" s="8"/>
    </row>
    <row r="53" spans="2:16" ht="82.8" x14ac:dyDescent="0.3">
      <c r="B53" s="8"/>
      <c r="C53" s="58"/>
      <c r="D53" s="59" t="str">
        <f>Лист4!D61</f>
        <v>Реконструкция КЛ-10 кВ  л.117 ТП-400-ТП-385; л.117 отпайка на КТП-382 по адресу: МО, г. Королев ул. Орждоникидзе-ул. Центральная</v>
      </c>
      <c r="E53" s="25" t="str">
        <f>Лист4!E61</f>
        <v>I_14_N</v>
      </c>
      <c r="F53" s="43">
        <f>Лист4!F61</f>
        <v>4.7010458139276388</v>
      </c>
      <c r="G53" s="60"/>
      <c r="H53" s="60"/>
      <c r="I53" s="60"/>
      <c r="J53" s="60"/>
      <c r="K53" s="60"/>
      <c r="L53" s="8"/>
      <c r="M53" s="8"/>
      <c r="N53" s="8"/>
      <c r="O53" s="8"/>
      <c r="P53" s="8"/>
    </row>
    <row r="54" spans="2:16" ht="55.2" x14ac:dyDescent="0.3">
      <c r="B54" s="8"/>
      <c r="C54" s="58"/>
      <c r="D54" s="59" t="str">
        <f>Лист4!D62</f>
        <v>Реконструкция 4 КЛ-6 кВ от места врезки в л. 413; л. 414 до ТП-103 по адресу: МО, г. Королев, мкр. Юбилейный</v>
      </c>
      <c r="E54" s="25" t="str">
        <f>Лист4!E62</f>
        <v>I_15_N</v>
      </c>
      <c r="F54" s="43">
        <f>Лист4!F62</f>
        <v>3.6788086357260408</v>
      </c>
      <c r="G54" s="60"/>
      <c r="H54" s="60"/>
      <c r="I54" s="60"/>
      <c r="J54" s="60"/>
      <c r="K54" s="60"/>
      <c r="L54" s="8"/>
      <c r="M54" s="8"/>
      <c r="N54" s="8"/>
      <c r="O54" s="8"/>
      <c r="P54" s="8"/>
    </row>
    <row r="55" spans="2:16" ht="27.6" x14ac:dyDescent="0.3">
      <c r="B55" s="8"/>
      <c r="C55" s="58"/>
      <c r="D55" s="59" t="str">
        <f>Лист4!D63</f>
        <v>Программный комплекс для энергетики        Модус</v>
      </c>
      <c r="E55" s="25" t="str">
        <f>Лист4!E63</f>
        <v>I_19</v>
      </c>
      <c r="F55" s="43">
        <f>Лист4!F63</f>
        <v>3.6952288135593219</v>
      </c>
      <c r="G55" s="60"/>
      <c r="H55" s="60"/>
      <c r="I55" s="60"/>
      <c r="J55" s="60"/>
      <c r="K55" s="60"/>
      <c r="L55" s="8"/>
      <c r="M55" s="8"/>
      <c r="N55" s="8"/>
      <c r="O55" s="8"/>
      <c r="P55" s="8"/>
    </row>
    <row r="56" spans="2:16" ht="41.4" x14ac:dyDescent="0.3">
      <c r="B56" s="8"/>
      <c r="C56" s="58"/>
      <c r="D56" s="59" t="str">
        <f>Лист4!D64</f>
        <v>Автогидроподъемник  ВИПО-18-01 на шасси ГАЗ -33081 (4х4)</v>
      </c>
      <c r="E56" s="25" t="str">
        <f>Лист4!E64</f>
        <v>I_20</v>
      </c>
      <c r="F56" s="43">
        <f>Лист4!F64</f>
        <v>19.66101694915255</v>
      </c>
      <c r="G56" s="60"/>
      <c r="H56" s="60"/>
      <c r="I56" s="60"/>
      <c r="J56" s="60"/>
      <c r="K56" s="60"/>
      <c r="L56" s="8"/>
      <c r="M56" s="8"/>
      <c r="N56" s="8"/>
      <c r="O56" s="8"/>
      <c r="P56" s="8"/>
    </row>
    <row r="57" spans="2:16" x14ac:dyDescent="0.3">
      <c r="B57" s="8"/>
      <c r="C57" s="58"/>
      <c r="D57" s="59" t="str">
        <f>Лист4!D65</f>
        <v xml:space="preserve">Renault  Daster </v>
      </c>
      <c r="E57" s="25" t="str">
        <f>Лист4!E65</f>
        <v>I_21</v>
      </c>
      <c r="F57" s="43">
        <f>Лист4!F65</f>
        <v>1.6271186440677918</v>
      </c>
      <c r="G57" s="60"/>
      <c r="H57" s="60"/>
      <c r="I57" s="60"/>
      <c r="J57" s="60"/>
      <c r="K57" s="60"/>
      <c r="L57" s="8"/>
      <c r="M57" s="8"/>
      <c r="N57" s="8"/>
      <c r="O57" s="8"/>
      <c r="P57" s="8"/>
    </row>
    <row r="58" spans="2:16" ht="27.6" x14ac:dyDescent="0.3">
      <c r="B58" s="8"/>
      <c r="C58" s="58"/>
      <c r="D58" s="59" t="str">
        <f>Лист4!D66</f>
        <v xml:space="preserve">Газель 270500-264/364 ( 7 мест)  </v>
      </c>
      <c r="E58" s="25" t="str">
        <f>Лист4!E66</f>
        <v>I_22</v>
      </c>
      <c r="F58" s="43">
        <f>Лист4!F66</f>
        <v>4.6016949152542459</v>
      </c>
      <c r="G58" s="60"/>
      <c r="H58" s="60"/>
      <c r="I58" s="60"/>
      <c r="J58" s="60"/>
      <c r="K58" s="60"/>
      <c r="L58" s="8"/>
      <c r="M58" s="8"/>
      <c r="N58" s="8"/>
      <c r="O58" s="8"/>
      <c r="P58" s="8"/>
    </row>
    <row r="59" spans="2:16" ht="55.2" x14ac:dyDescent="0.3">
      <c r="B59" s="8"/>
      <c r="C59" s="58"/>
      <c r="D59" s="59" t="str">
        <f>Лист4!D67</f>
        <v xml:space="preserve">Бортовой  Камаз (манипулятор)  43118-46 с  КМУ  PALFINGER  INMAN  ИТ-180  </v>
      </c>
      <c r="E59" s="25" t="str">
        <f>Лист4!E67</f>
        <v>I_23</v>
      </c>
      <c r="F59" s="43">
        <f>Лист4!F67</f>
        <v>15.762711864406787</v>
      </c>
      <c r="G59" s="60"/>
      <c r="H59" s="60"/>
      <c r="I59" s="60"/>
      <c r="J59" s="60"/>
      <c r="K59" s="60"/>
      <c r="L59" s="8"/>
      <c r="M59" s="8"/>
      <c r="N59" s="8"/>
      <c r="O59" s="8"/>
      <c r="P59" s="8"/>
    </row>
    <row r="60" spans="2:16" x14ac:dyDescent="0.3">
      <c r="B60" s="8"/>
      <c r="C60" s="58"/>
      <c r="D60" s="59" t="str">
        <f>Лист4!D68</f>
        <v>Автомобиль ГАЗ Соболь</v>
      </c>
      <c r="E60" s="25" t="str">
        <f>Лист4!E68</f>
        <v>I_24</v>
      </c>
      <c r="F60" s="43">
        <f>Лист4!F68</f>
        <v>5.5932203389830502</v>
      </c>
      <c r="G60" s="60"/>
      <c r="H60" s="60"/>
      <c r="I60" s="60"/>
      <c r="J60" s="60"/>
      <c r="K60" s="60"/>
      <c r="L60" s="8"/>
      <c r="M60" s="8"/>
      <c r="N60" s="8"/>
      <c r="O60" s="8"/>
      <c r="P60" s="8"/>
    </row>
    <row r="61" spans="2:16" ht="27.6" x14ac:dyDescent="0.3">
      <c r="B61" s="8"/>
      <c r="C61" s="58"/>
      <c r="D61" s="59" t="str">
        <f>Лист4!D69</f>
        <v>Буровая JUNJIN  SA-040С на шасси КАМАЗ-43114</v>
      </c>
      <c r="E61" s="25" t="str">
        <f>Лист4!E69</f>
        <v>I_25</v>
      </c>
      <c r="F61" s="43">
        <f>Лист4!F69</f>
        <v>2.9661016949152499</v>
      </c>
      <c r="G61" s="60"/>
      <c r="H61" s="60"/>
      <c r="I61" s="60"/>
      <c r="J61" s="60"/>
      <c r="K61" s="60"/>
      <c r="L61" s="8"/>
      <c r="M61" s="8"/>
      <c r="N61" s="8"/>
      <c r="O61" s="8"/>
      <c r="P61" s="8"/>
    </row>
    <row r="62" spans="2:16" x14ac:dyDescent="0.3">
      <c r="B62" s="8"/>
      <c r="C62" s="58"/>
      <c r="D62" s="59" t="str">
        <f>Лист4!D70</f>
        <v>УАЗ-390945</v>
      </c>
      <c r="E62" s="25" t="str">
        <f>Лист4!E70</f>
        <v>I_26</v>
      </c>
      <c r="F62" s="43">
        <f>Лист4!F70</f>
        <v>1.1864406779661001</v>
      </c>
      <c r="G62" s="60"/>
      <c r="H62" s="60"/>
      <c r="I62" s="60"/>
      <c r="J62" s="60"/>
      <c r="K62" s="60"/>
      <c r="L62" s="8"/>
      <c r="M62" s="8"/>
      <c r="N62" s="8"/>
      <c r="O62" s="8"/>
      <c r="P62" s="8"/>
    </row>
    <row r="63" spans="2:16" x14ac:dyDescent="0.3">
      <c r="B63" s="8"/>
      <c r="C63" s="58"/>
      <c r="D63" s="59" t="str">
        <f>Лист4!D71</f>
        <v>LADA  Largus   универсал</v>
      </c>
      <c r="E63" s="25" t="str">
        <f>Лист4!E71</f>
        <v>I_27</v>
      </c>
      <c r="F63" s="43">
        <f>Лист4!F71</f>
        <v>1.0525423728813601</v>
      </c>
      <c r="G63" s="60"/>
      <c r="H63" s="60"/>
      <c r="I63" s="60"/>
      <c r="J63" s="60"/>
      <c r="K63" s="60"/>
      <c r="L63" s="8"/>
      <c r="M63" s="8"/>
      <c r="N63" s="8"/>
      <c r="O63" s="8"/>
      <c r="P63" s="8"/>
    </row>
    <row r="64" spans="2:16" x14ac:dyDescent="0.3">
      <c r="B64" s="8"/>
      <c r="C64" s="67"/>
      <c r="D64" s="68" t="str">
        <f>Лист4!D72</f>
        <v>LADA GRANTA седан</v>
      </c>
      <c r="E64" s="25" t="str">
        <f>Лист4!E72</f>
        <v>I_28</v>
      </c>
      <c r="F64" s="43">
        <f>Лист4!F72</f>
        <v>0.86440677966101698</v>
      </c>
      <c r="G64" s="69"/>
      <c r="H64" s="69"/>
      <c r="I64" s="69"/>
      <c r="J64" s="69"/>
      <c r="K64" s="69"/>
      <c r="L64" s="8"/>
      <c r="M64" s="8"/>
      <c r="N64" s="8"/>
      <c r="O64" s="8"/>
      <c r="P64" s="8"/>
    </row>
    <row r="65" spans="2:16" x14ac:dyDescent="0.3">
      <c r="B65" s="8"/>
      <c r="C65" s="67"/>
      <c r="D65" s="68" t="str">
        <f>Лист4!D73</f>
        <v>LADA GRANTA седан</v>
      </c>
      <c r="E65" s="25" t="str">
        <f>Лист4!E73</f>
        <v>I_20_K</v>
      </c>
      <c r="F65" s="43">
        <f>Лист4!F73</f>
        <v>2.0338983050847457</v>
      </c>
      <c r="G65" s="69"/>
      <c r="H65" s="69"/>
      <c r="I65" s="69"/>
      <c r="J65" s="69"/>
      <c r="K65" s="69"/>
      <c r="L65" s="8"/>
      <c r="M65" s="8"/>
      <c r="N65" s="8"/>
      <c r="O65" s="8"/>
      <c r="P65" s="8"/>
    </row>
    <row r="66" spans="2:16" x14ac:dyDescent="0.3">
      <c r="B66" s="8"/>
      <c r="C66" s="67"/>
      <c r="D66" s="68" t="str">
        <f>Лист4!D74</f>
        <v>КАМАЗ 390806</v>
      </c>
      <c r="E66" s="25" t="str">
        <f>Лист4!E74</f>
        <v>I_24_K</v>
      </c>
      <c r="F66" s="43">
        <f>Лист4!F74</f>
        <v>4.4152542372881358</v>
      </c>
      <c r="G66" s="69"/>
      <c r="H66" s="69"/>
      <c r="I66" s="69"/>
      <c r="J66" s="69"/>
      <c r="K66" s="69"/>
      <c r="L66" s="8"/>
      <c r="M66" s="8"/>
      <c r="N66" s="8"/>
      <c r="O66" s="8"/>
      <c r="P66" s="8"/>
    </row>
    <row r="67" spans="2:16" ht="55.2" x14ac:dyDescent="0.3">
      <c r="B67" s="8"/>
      <c r="C67" s="67"/>
      <c r="D67" s="68" t="str">
        <f>Лист4!D75</f>
        <v>Приобретение, монтаж и пусконаладочные работы системы видеоконференц-связи АО "МСК Энерго"</v>
      </c>
      <c r="E67" s="25" t="str">
        <f>Лист4!E75</f>
        <v>I_16_N</v>
      </c>
      <c r="F67" s="43">
        <f>Лист4!F75</f>
        <v>5.0000000000000009</v>
      </c>
      <c r="G67" s="69"/>
      <c r="H67" s="69"/>
      <c r="I67" s="69"/>
      <c r="J67" s="69"/>
      <c r="K67" s="69"/>
      <c r="L67" s="8"/>
      <c r="M67" s="8"/>
      <c r="N67" s="8"/>
      <c r="O67" s="8"/>
      <c r="P67" s="8"/>
    </row>
    <row r="68" spans="2:16" ht="82.8" x14ac:dyDescent="0.3">
      <c r="B68" s="8"/>
      <c r="C68" s="67"/>
      <c r="D68" s="68" t="str">
        <f>Лист4!D76</f>
        <v xml:space="preserve">Модернизация существующей системы телемеханики в г. Королев (Оборудование системы ТМ Королевской РЭС для 25-ти РП) </v>
      </c>
      <c r="E68" s="25" t="str">
        <f>Лист4!E76</f>
        <v>I_17_N</v>
      </c>
      <c r="F68" s="43">
        <f>Лист4!F76</f>
        <v>4.8149576271186447</v>
      </c>
      <c r="G68" s="69"/>
      <c r="H68" s="69"/>
      <c r="I68" s="69"/>
      <c r="J68" s="69"/>
      <c r="K68" s="69"/>
      <c r="L68" s="8"/>
      <c r="M68" s="8"/>
      <c r="N68" s="8"/>
      <c r="O68" s="8"/>
      <c r="P68" s="8"/>
    </row>
    <row r="69" spans="2:16" ht="82.8" x14ac:dyDescent="0.3">
      <c r="B69" s="8"/>
      <c r="C69" s="67"/>
      <c r="D69" s="68" t="str">
        <f>Лист4!D77</f>
        <v xml:space="preserve">Модернизация существующей системы телемеханики в г. Королев (Оборудование системы ТМ уровня технического помещенния) </v>
      </c>
      <c r="E69" s="25" t="str">
        <f>Лист4!E77</f>
        <v>I_18_N</v>
      </c>
      <c r="F69" s="43">
        <f>Лист4!F77</f>
        <v>0.65654915254237289</v>
      </c>
      <c r="G69" s="69"/>
      <c r="H69" s="69"/>
      <c r="I69" s="69"/>
      <c r="J69" s="69"/>
      <c r="K69" s="69"/>
      <c r="L69" s="8"/>
      <c r="M69" s="8"/>
      <c r="N69" s="8"/>
      <c r="O69" s="8"/>
      <c r="P69" s="8"/>
    </row>
    <row r="70" spans="2:16" ht="69" x14ac:dyDescent="0.3">
      <c r="B70" s="8"/>
      <c r="C70" s="67"/>
      <c r="D70" s="68" t="str">
        <f>Лист4!D78</f>
        <v xml:space="preserve">Модернизация существующей системы телемеханики в г. Королев (Оборудование системы ТМ уровня АРМ диспетчера) </v>
      </c>
      <c r="E70" s="25" t="str">
        <f>Лист4!E78</f>
        <v>I_19_N</v>
      </c>
      <c r="F70" s="43">
        <f>Лист4!F78</f>
        <v>0.12632457627118646</v>
      </c>
      <c r="G70" s="69"/>
      <c r="H70" s="69"/>
      <c r="I70" s="69"/>
      <c r="J70" s="69"/>
      <c r="K70" s="69"/>
      <c r="L70" s="8"/>
      <c r="M70" s="8"/>
      <c r="N70" s="8"/>
      <c r="O70" s="8"/>
      <c r="P70" s="8"/>
    </row>
    <row r="71" spans="2:16" ht="69" x14ac:dyDescent="0.3">
      <c r="B71" s="8"/>
      <c r="C71" s="67"/>
      <c r="D71" s="68" t="str">
        <f>Лист4!D79</f>
        <v>Модернизация существующей системы телемеханики (Оборудование системы ТМ Лобненской РЭС  для 13-ти РП)</v>
      </c>
      <c r="E71" s="25" t="str">
        <f>Лист4!E79</f>
        <v>I_20_N</v>
      </c>
      <c r="F71" s="43">
        <f>Лист4!F79</f>
        <v>2.503777966101695</v>
      </c>
      <c r="G71" s="69"/>
      <c r="H71" s="69"/>
      <c r="I71" s="69"/>
      <c r="J71" s="69"/>
      <c r="K71" s="69"/>
      <c r="L71" s="8"/>
      <c r="M71" s="8"/>
      <c r="N71" s="8"/>
      <c r="O71" s="8"/>
      <c r="P71" s="8"/>
    </row>
    <row r="72" spans="2:16" ht="27.6" x14ac:dyDescent="0.3">
      <c r="B72" s="8"/>
      <c r="C72" s="67"/>
      <c r="D72" s="68" t="str">
        <f>Лист4!D80</f>
        <v>Приобретение и установка диспетчерского щита Лобня</v>
      </c>
      <c r="E72" s="25" t="str">
        <f>Лист4!E80</f>
        <v>I_21_N</v>
      </c>
      <c r="F72" s="43">
        <f>Лист4!F80</f>
        <v>2.4775169491525424</v>
      </c>
      <c r="G72" s="69"/>
      <c r="H72" s="69"/>
      <c r="I72" s="69"/>
      <c r="J72" s="69"/>
      <c r="K72" s="69"/>
      <c r="L72" s="8"/>
      <c r="M72" s="8"/>
      <c r="N72" s="8"/>
      <c r="O72" s="8"/>
      <c r="P72" s="8"/>
    </row>
    <row r="73" spans="2:16" ht="41.4" x14ac:dyDescent="0.3">
      <c r="B73" s="8"/>
      <c r="C73" s="67"/>
      <c r="D73" s="68" t="str">
        <f>Лист4!D81</f>
        <v>Приобретение и установка диспетчерского щита Дрожжино</v>
      </c>
      <c r="E73" s="25" t="str">
        <f>Лист4!E81</f>
        <v>I_22_N</v>
      </c>
      <c r="F73" s="43">
        <f>Лист4!F81</f>
        <v>2.755677966101695</v>
      </c>
      <c r="G73" s="69"/>
      <c r="H73" s="69"/>
      <c r="I73" s="69"/>
      <c r="J73" s="69"/>
      <c r="K73" s="69"/>
      <c r="L73" s="8"/>
      <c r="M73" s="8"/>
      <c r="N73" s="8"/>
      <c r="O73" s="8"/>
      <c r="P73" s="8"/>
    </row>
    <row r="74" spans="2:16" ht="41.4" x14ac:dyDescent="0.3">
      <c r="B74" s="8"/>
      <c r="C74" s="67"/>
      <c r="D74" s="68" t="str">
        <f>Лист4!D82</f>
        <v>Приобритение программного исполнительного модуля ОРС МРВ+</v>
      </c>
      <c r="E74" s="25" t="str">
        <f>Лист4!E82</f>
        <v>I_23_N</v>
      </c>
      <c r="F74" s="43">
        <f>Лист4!F82</f>
        <v>0.31452542372881359</v>
      </c>
      <c r="G74" s="69"/>
      <c r="H74" s="69"/>
      <c r="I74" s="69"/>
      <c r="J74" s="69"/>
      <c r="K74" s="69"/>
      <c r="L74" s="8"/>
      <c r="M74" s="8"/>
      <c r="N74" s="8"/>
      <c r="O74" s="8"/>
      <c r="P74" s="8"/>
    </row>
    <row r="75" spans="2:16" ht="27.6" x14ac:dyDescent="0.3">
      <c r="B75" s="8"/>
      <c r="C75" s="67"/>
      <c r="D75" s="68" t="str">
        <f>Лист4!D83</f>
        <v>Строительство учебного полигона</v>
      </c>
      <c r="E75" s="25" t="str">
        <f>Лист4!E83</f>
        <v>I_24_N</v>
      </c>
      <c r="F75" s="43">
        <f>Лист4!F83</f>
        <v>2.5423728813559325</v>
      </c>
      <c r="G75" s="69"/>
      <c r="H75" s="69"/>
      <c r="I75" s="69"/>
      <c r="J75" s="69"/>
      <c r="K75" s="69"/>
      <c r="L75" s="8"/>
      <c r="M75" s="8"/>
      <c r="N75" s="8"/>
      <c r="O75" s="8"/>
      <c r="P75" s="8"/>
    </row>
    <row r="76" spans="2:16" ht="27.6" x14ac:dyDescent="0.3">
      <c r="B76" s="8"/>
      <c r="C76" s="67"/>
      <c r="D76" s="68" t="str">
        <f>Лист4!D84</f>
        <v>Приобретение комплекса РЗА - Ретом 21</v>
      </c>
      <c r="E76" s="25" t="str">
        <f>Лист4!E84</f>
        <v>I_25_N</v>
      </c>
      <c r="F76" s="43">
        <f>Лист4!F84</f>
        <v>0.43220338983050849</v>
      </c>
      <c r="G76" s="69"/>
      <c r="H76" s="69"/>
      <c r="I76" s="69"/>
      <c r="J76" s="69"/>
      <c r="K76" s="69"/>
      <c r="L76" s="8"/>
      <c r="M76" s="8"/>
      <c r="N76" s="8"/>
      <c r="O76" s="8"/>
      <c r="P76" s="8"/>
    </row>
    <row r="77" spans="2:16" ht="27.6" x14ac:dyDescent="0.3">
      <c r="B77" s="8"/>
      <c r="C77" s="67"/>
      <c r="D77" s="68" t="str">
        <f>Лист4!D85</f>
        <v>Приобретение электросетевых активов</v>
      </c>
      <c r="E77" s="25" t="str">
        <f>Лист4!E85</f>
        <v>I_26_N</v>
      </c>
      <c r="F77" s="153">
        <f>Лист4!F85</f>
        <v>313.99417241365239</v>
      </c>
      <c r="G77" s="69"/>
      <c r="H77" s="69"/>
      <c r="I77" s="69"/>
      <c r="J77" s="69"/>
      <c r="K77" s="69"/>
      <c r="L77" s="8"/>
      <c r="M77" s="8"/>
      <c r="N77" s="8"/>
      <c r="O77" s="8"/>
      <c r="P77" s="8"/>
    </row>
    <row r="78" spans="2:16" ht="69.599999999999994" x14ac:dyDescent="0.3">
      <c r="B78" s="8"/>
      <c r="C78" s="22">
        <v>6</v>
      </c>
      <c r="D78" s="11" t="s">
        <v>35</v>
      </c>
      <c r="E78" s="22"/>
      <c r="F78" s="22"/>
      <c r="G78" s="11"/>
      <c r="H78" s="11"/>
      <c r="I78" s="11"/>
      <c r="J78" s="11"/>
      <c r="K78" s="11"/>
      <c r="L78" s="8"/>
      <c r="M78" s="8"/>
      <c r="N78" s="8"/>
      <c r="O78" s="8"/>
      <c r="P78" s="8"/>
    </row>
    <row r="79" spans="2:16" x14ac:dyDescent="0.3">
      <c r="B79" s="8"/>
      <c r="C79" s="100" t="s">
        <v>36</v>
      </c>
      <c r="D79" s="100"/>
      <c r="E79" s="100"/>
      <c r="F79" s="100"/>
      <c r="G79" s="100"/>
      <c r="H79" s="100"/>
      <c r="I79" s="100"/>
      <c r="J79" s="100"/>
      <c r="K79" s="100"/>
      <c r="L79" s="8"/>
      <c r="M79" s="8"/>
      <c r="N79" s="8"/>
      <c r="O79" s="8"/>
      <c r="P79" s="8"/>
    </row>
    <row r="80" spans="2:16" ht="55.8" x14ac:dyDescent="0.3">
      <c r="B80" s="8"/>
      <c r="C80" s="22">
        <v>7</v>
      </c>
      <c r="D80" s="11" t="s">
        <v>37</v>
      </c>
      <c r="E80" s="11"/>
      <c r="F80" s="11"/>
      <c r="G80" s="11"/>
      <c r="H80" s="11"/>
      <c r="I80" s="11"/>
      <c r="J80" s="11"/>
      <c r="K80" s="11"/>
      <c r="L80" s="8"/>
      <c r="M80" s="8"/>
      <c r="N80" s="8"/>
      <c r="O80" s="8"/>
      <c r="P80" s="8"/>
    </row>
    <row r="81" spans="2:16" x14ac:dyDescent="0.3">
      <c r="B81" s="8"/>
      <c r="C81" s="22">
        <v>8</v>
      </c>
      <c r="D81" s="11" t="s">
        <v>38</v>
      </c>
      <c r="E81" s="11"/>
      <c r="F81" s="11"/>
      <c r="G81" s="11"/>
      <c r="H81" s="11"/>
      <c r="I81" s="11"/>
      <c r="J81" s="11"/>
      <c r="K81" s="11"/>
      <c r="L81" s="8"/>
      <c r="M81" s="8"/>
      <c r="N81" s="8"/>
      <c r="O81" s="8"/>
      <c r="P81" s="8"/>
    </row>
    <row r="82" spans="2:16" ht="42" x14ac:dyDescent="0.3">
      <c r="B82" s="8"/>
      <c r="C82" s="22">
        <v>9</v>
      </c>
      <c r="D82" s="11" t="s">
        <v>39</v>
      </c>
      <c r="E82" s="11"/>
      <c r="F82" s="11"/>
      <c r="G82" s="11"/>
      <c r="H82" s="11"/>
      <c r="I82" s="11"/>
      <c r="J82" s="11"/>
      <c r="K82" s="11"/>
      <c r="L82" s="8"/>
      <c r="M82" s="8"/>
      <c r="N82" s="8"/>
      <c r="O82" s="8"/>
      <c r="P82" s="8"/>
    </row>
    <row r="83" spans="2:16" x14ac:dyDescent="0.3">
      <c r="B83" s="8"/>
      <c r="C83" s="100" t="s">
        <v>40</v>
      </c>
      <c r="D83" s="100"/>
      <c r="E83" s="100"/>
      <c r="F83" s="100"/>
      <c r="G83" s="100"/>
      <c r="H83" s="100"/>
      <c r="I83" s="100"/>
      <c r="J83" s="100"/>
      <c r="K83" s="100"/>
      <c r="L83" s="8"/>
      <c r="M83" s="8"/>
      <c r="N83" s="8"/>
      <c r="O83" s="8"/>
      <c r="P83" s="8"/>
    </row>
    <row r="84" spans="2:16" ht="42" x14ac:dyDescent="0.3">
      <c r="B84" s="8"/>
      <c r="C84" s="22">
        <v>10</v>
      </c>
      <c r="D84" s="11" t="s">
        <v>41</v>
      </c>
      <c r="E84" s="11"/>
      <c r="F84" s="11"/>
      <c r="G84" s="11"/>
      <c r="H84" s="11"/>
      <c r="I84" s="11"/>
      <c r="J84" s="11"/>
      <c r="K84" s="11"/>
      <c r="L84" s="8"/>
      <c r="M84" s="8"/>
      <c r="N84" s="8"/>
      <c r="O84" s="8"/>
      <c r="P84" s="8"/>
    </row>
    <row r="85" spans="2:16" ht="42" x14ac:dyDescent="0.3">
      <c r="B85" s="8"/>
      <c r="C85" s="22">
        <v>11</v>
      </c>
      <c r="D85" s="11" t="s">
        <v>42</v>
      </c>
      <c r="E85" s="11"/>
      <c r="F85" s="11"/>
      <c r="G85" s="11"/>
      <c r="H85" s="11"/>
      <c r="I85" s="11"/>
      <c r="J85" s="11"/>
      <c r="K85" s="11"/>
      <c r="L85" s="8"/>
      <c r="M85" s="8"/>
      <c r="N85" s="8"/>
      <c r="O85" s="8"/>
      <c r="P85" s="8"/>
    </row>
    <row r="86" spans="2:16" x14ac:dyDescent="0.3">
      <c r="B86" s="8"/>
      <c r="C86" s="10"/>
      <c r="D86" s="10"/>
      <c r="E86" s="10"/>
      <c r="F86" s="10"/>
      <c r="G86" s="10"/>
      <c r="H86" s="10"/>
      <c r="I86" s="10"/>
      <c r="J86" s="10"/>
      <c r="K86" s="10"/>
      <c r="L86" s="8"/>
      <c r="M86" s="8"/>
      <c r="N86" s="8"/>
      <c r="O86" s="8"/>
      <c r="P86" s="8"/>
    </row>
    <row r="87" spans="2:16" x14ac:dyDescent="0.3">
      <c r="B87" s="8"/>
      <c r="C87" s="10"/>
      <c r="D87" s="10"/>
      <c r="E87" s="10"/>
      <c r="F87" s="10"/>
      <c r="G87" s="10"/>
      <c r="H87" s="10"/>
      <c r="I87" s="10"/>
      <c r="J87" s="10"/>
      <c r="K87" s="10"/>
      <c r="L87" s="8"/>
      <c r="M87" s="8"/>
      <c r="N87" s="8"/>
      <c r="O87" s="8"/>
      <c r="P87" s="8"/>
    </row>
    <row r="88" spans="2:16" x14ac:dyDescent="0.3">
      <c r="B88" s="8"/>
      <c r="C88" s="10"/>
      <c r="D88" s="10"/>
      <c r="E88" s="10"/>
      <c r="F88" s="10"/>
      <c r="G88" s="10"/>
      <c r="H88" s="10"/>
      <c r="I88" s="10"/>
      <c r="J88" s="10"/>
      <c r="K88" s="10"/>
      <c r="L88" s="8"/>
      <c r="M88" s="8"/>
      <c r="N88" s="8"/>
      <c r="O88" s="8"/>
      <c r="P88" s="8"/>
    </row>
    <row r="89" spans="2:16" x14ac:dyDescent="0.3">
      <c r="B89" s="8"/>
      <c r="C89" s="10"/>
      <c r="D89" s="10"/>
      <c r="E89" s="10"/>
      <c r="F89" s="10"/>
      <c r="G89" s="10"/>
      <c r="H89" s="10"/>
      <c r="I89" s="10"/>
      <c r="J89" s="10"/>
      <c r="K89" s="10"/>
      <c r="L89" s="8"/>
      <c r="M89" s="8"/>
      <c r="N89" s="8"/>
      <c r="O89" s="8"/>
      <c r="P89" s="8"/>
    </row>
    <row r="90" spans="2:16" ht="21" customHeight="1" x14ac:dyDescent="0.3">
      <c r="B90" s="8"/>
      <c r="C90" s="154">
        <f>Лист4!C99</f>
        <v>0</v>
      </c>
      <c r="D90" s="154"/>
      <c r="E90" s="154"/>
      <c r="F90" s="154"/>
      <c r="G90" s="154"/>
      <c r="H90" s="154"/>
      <c r="I90" s="154"/>
      <c r="J90" s="154"/>
      <c r="K90" s="154"/>
      <c r="L90" s="8"/>
      <c r="M90" s="8"/>
      <c r="N90" s="8"/>
      <c r="O90" s="8"/>
      <c r="P90" s="8"/>
    </row>
    <row r="91" spans="2:16" x14ac:dyDescent="0.3">
      <c r="B91" s="8"/>
      <c r="C91" s="10"/>
      <c r="D91" s="10"/>
      <c r="E91" s="10"/>
      <c r="F91" s="10"/>
      <c r="G91" s="10"/>
      <c r="H91" s="10"/>
      <c r="I91" s="10"/>
      <c r="J91" s="10"/>
      <c r="K91" s="10"/>
      <c r="L91" s="8"/>
      <c r="M91" s="8"/>
      <c r="N91" s="8"/>
      <c r="O91" s="8"/>
      <c r="P91" s="8"/>
    </row>
    <row r="92" spans="2:16" x14ac:dyDescent="0.3">
      <c r="B92" s="8"/>
      <c r="C92" s="10"/>
      <c r="D92" s="10"/>
      <c r="E92" s="10"/>
      <c r="F92" s="10"/>
      <c r="G92" s="10"/>
      <c r="H92" s="10"/>
      <c r="I92" s="10"/>
      <c r="J92" s="10"/>
      <c r="K92" s="10"/>
      <c r="L92" s="8"/>
      <c r="M92" s="8"/>
      <c r="N92" s="8"/>
      <c r="O92" s="8"/>
      <c r="P92" s="8"/>
    </row>
    <row r="93" spans="2:16" x14ac:dyDescent="0.3">
      <c r="B93" s="8"/>
      <c r="C93" s="10"/>
      <c r="D93" s="10"/>
      <c r="E93" s="10"/>
      <c r="F93" s="10"/>
      <c r="G93" s="10"/>
      <c r="H93" s="10"/>
      <c r="I93" s="10"/>
      <c r="J93" s="10"/>
      <c r="K93" s="10"/>
      <c r="L93" s="8"/>
      <c r="M93" s="8"/>
      <c r="N93" s="8"/>
      <c r="O93" s="8"/>
      <c r="P93" s="8"/>
    </row>
    <row r="94" spans="2:16" x14ac:dyDescent="0.3">
      <c r="B94" s="8"/>
      <c r="C94" s="10"/>
      <c r="D94" s="10"/>
      <c r="E94" s="10"/>
      <c r="F94" s="10"/>
      <c r="G94" s="10"/>
      <c r="H94" s="10"/>
      <c r="I94" s="10"/>
      <c r="J94" s="10"/>
      <c r="K94" s="10"/>
      <c r="L94" s="8"/>
      <c r="M94" s="8"/>
      <c r="N94" s="8"/>
      <c r="O94" s="8"/>
      <c r="P94" s="8"/>
    </row>
    <row r="95" spans="2:16" x14ac:dyDescent="0.3">
      <c r="B95" s="8"/>
      <c r="C95" s="10"/>
      <c r="D95" s="10"/>
      <c r="E95" s="10"/>
      <c r="F95" s="10"/>
      <c r="G95" s="10"/>
      <c r="H95" s="10"/>
      <c r="I95" s="10"/>
      <c r="J95" s="10"/>
      <c r="K95" s="10"/>
      <c r="L95" s="8"/>
      <c r="M95" s="8"/>
      <c r="N95" s="8"/>
      <c r="O95" s="8"/>
      <c r="P95" s="8"/>
    </row>
    <row r="96" spans="2:16" x14ac:dyDescent="0.3">
      <c r="B96" s="8"/>
      <c r="C96" s="10"/>
      <c r="D96" s="10"/>
      <c r="E96" s="10"/>
      <c r="F96" s="10"/>
      <c r="G96" s="10"/>
      <c r="H96" s="10"/>
      <c r="I96" s="10"/>
      <c r="J96" s="10"/>
      <c r="K96" s="10"/>
      <c r="L96" s="8"/>
      <c r="M96" s="8"/>
      <c r="N96" s="8"/>
      <c r="O96" s="8"/>
      <c r="P96" s="8"/>
    </row>
    <row r="97" spans="2:16" x14ac:dyDescent="0.3">
      <c r="B97" s="8"/>
      <c r="C97" s="10"/>
      <c r="D97" s="10"/>
      <c r="E97" s="10"/>
      <c r="F97" s="10"/>
      <c r="G97" s="10"/>
      <c r="H97" s="10"/>
      <c r="I97" s="10"/>
      <c r="J97" s="10"/>
      <c r="K97" s="10"/>
      <c r="L97" s="8"/>
      <c r="M97" s="8"/>
      <c r="N97" s="8"/>
      <c r="O97" s="8"/>
      <c r="P97" s="8"/>
    </row>
    <row r="98" spans="2:16" x14ac:dyDescent="0.3">
      <c r="B98" s="8"/>
      <c r="C98" s="10"/>
      <c r="D98" s="10"/>
      <c r="E98" s="10"/>
      <c r="F98" s="10"/>
      <c r="G98" s="10"/>
      <c r="H98" s="10"/>
      <c r="I98" s="10"/>
      <c r="J98" s="10"/>
      <c r="K98" s="10"/>
      <c r="L98" s="8"/>
      <c r="M98" s="8"/>
      <c r="N98" s="8"/>
      <c r="O98" s="8"/>
      <c r="P98" s="8"/>
    </row>
    <row r="99" spans="2:16" x14ac:dyDescent="0.3">
      <c r="C99" s="1"/>
      <c r="D99" s="4"/>
      <c r="E99" s="4"/>
      <c r="F99" s="4"/>
      <c r="G99" s="4"/>
      <c r="H99" s="4"/>
      <c r="I99" s="4"/>
      <c r="J99" s="4"/>
      <c r="K99" s="4"/>
    </row>
    <row r="100" spans="2:16" x14ac:dyDescent="0.3">
      <c r="C100" s="1"/>
      <c r="D100" s="4"/>
      <c r="E100" s="4"/>
      <c r="F100" s="4"/>
      <c r="G100" s="4"/>
      <c r="H100" s="4"/>
      <c r="I100" s="4"/>
      <c r="J100" s="4"/>
      <c r="K100" s="4"/>
    </row>
    <row r="101" spans="2:16" x14ac:dyDescent="0.3">
      <c r="C101" s="1"/>
      <c r="D101" s="4"/>
      <c r="E101" s="4"/>
      <c r="F101" s="4"/>
      <c r="G101" s="4"/>
      <c r="H101" s="4"/>
      <c r="I101" s="4"/>
      <c r="J101" s="4"/>
      <c r="K101" s="4"/>
    </row>
    <row r="102" spans="2:16" x14ac:dyDescent="0.3">
      <c r="C102" s="1"/>
      <c r="D102" s="4"/>
      <c r="E102" s="4"/>
      <c r="F102" s="4"/>
      <c r="G102" s="4"/>
      <c r="H102" s="4"/>
      <c r="I102" s="4"/>
      <c r="J102" s="4"/>
      <c r="K102" s="4"/>
    </row>
    <row r="103" spans="2:16" x14ac:dyDescent="0.3">
      <c r="C103" s="1"/>
      <c r="D103" s="4"/>
      <c r="E103" s="4"/>
      <c r="F103" s="4"/>
      <c r="G103" s="4"/>
      <c r="H103" s="4"/>
      <c r="I103" s="4"/>
      <c r="J103" s="4"/>
      <c r="K103" s="4"/>
    </row>
    <row r="104" spans="2:16" x14ac:dyDescent="0.3">
      <c r="C104" s="1"/>
      <c r="D104" s="4"/>
      <c r="E104" s="4"/>
      <c r="F104" s="4"/>
      <c r="G104" s="4"/>
      <c r="H104" s="4"/>
      <c r="I104" s="4"/>
      <c r="J104" s="4"/>
      <c r="K104" s="4"/>
    </row>
    <row r="105" spans="2:16" x14ac:dyDescent="0.3">
      <c r="C105" s="1"/>
      <c r="D105" s="4"/>
      <c r="E105" s="4"/>
      <c r="F105" s="4"/>
      <c r="G105" s="4"/>
      <c r="H105" s="4"/>
      <c r="I105" s="4"/>
      <c r="J105" s="4"/>
      <c r="K105" s="4"/>
    </row>
    <row r="106" spans="2:16" x14ac:dyDescent="0.3">
      <c r="C106" s="1"/>
      <c r="D106" s="4"/>
      <c r="E106" s="4"/>
      <c r="F106" s="4"/>
      <c r="G106" s="4"/>
      <c r="H106" s="4"/>
      <c r="I106" s="4"/>
      <c r="J106" s="4"/>
      <c r="K106" s="4"/>
    </row>
    <row r="107" spans="2:16" x14ac:dyDescent="0.3">
      <c r="C107" s="1"/>
      <c r="D107" s="4"/>
      <c r="E107" s="4"/>
      <c r="F107" s="4"/>
      <c r="G107" s="4"/>
      <c r="H107" s="4"/>
      <c r="I107" s="4"/>
      <c r="J107" s="4"/>
      <c r="K107" s="4"/>
    </row>
    <row r="108" spans="2:16" x14ac:dyDescent="0.3">
      <c r="C108" s="1"/>
      <c r="D108" s="4"/>
      <c r="E108" s="4"/>
      <c r="F108" s="4"/>
      <c r="G108" s="4"/>
      <c r="H108" s="4"/>
      <c r="I108" s="4"/>
      <c r="J108" s="4"/>
      <c r="K108" s="4"/>
    </row>
    <row r="109" spans="2:16" x14ac:dyDescent="0.3">
      <c r="C109" s="1"/>
      <c r="D109" s="4"/>
      <c r="E109" s="4"/>
      <c r="F109" s="4"/>
      <c r="G109" s="4"/>
      <c r="H109" s="4"/>
      <c r="I109" s="4"/>
      <c r="J109" s="4"/>
      <c r="K109" s="4"/>
    </row>
    <row r="110" spans="2:16" x14ac:dyDescent="0.3">
      <c r="C110" s="1"/>
      <c r="D110" s="4"/>
      <c r="E110" s="4"/>
      <c r="F110" s="4"/>
      <c r="G110" s="4"/>
      <c r="H110" s="4"/>
      <c r="I110" s="4"/>
      <c r="J110" s="4"/>
      <c r="K110" s="4"/>
    </row>
    <row r="111" spans="2:16" x14ac:dyDescent="0.3">
      <c r="C111" s="1"/>
      <c r="D111" s="4"/>
      <c r="E111" s="4"/>
      <c r="F111" s="4"/>
      <c r="G111" s="4"/>
      <c r="H111" s="4"/>
      <c r="I111" s="4"/>
      <c r="J111" s="4"/>
      <c r="K111" s="4"/>
    </row>
    <row r="112" spans="2:16" x14ac:dyDescent="0.3">
      <c r="C112" s="1"/>
      <c r="D112" s="4"/>
      <c r="E112" s="4"/>
      <c r="F112" s="4"/>
      <c r="G112" s="4"/>
      <c r="H112" s="4"/>
      <c r="I112" s="4"/>
      <c r="J112" s="4"/>
      <c r="K112" s="4"/>
    </row>
    <row r="113" spans="3:11" x14ac:dyDescent="0.3">
      <c r="C113" s="1"/>
      <c r="D113" s="4"/>
      <c r="E113" s="4"/>
      <c r="F113" s="4"/>
      <c r="G113" s="4"/>
      <c r="H113" s="4"/>
      <c r="I113" s="4"/>
      <c r="J113" s="4"/>
      <c r="K113" s="4"/>
    </row>
    <row r="114" spans="3:11" x14ac:dyDescent="0.3">
      <c r="C114" s="1"/>
      <c r="D114" s="4"/>
      <c r="E114" s="4"/>
      <c r="F114" s="4"/>
      <c r="G114" s="4"/>
      <c r="H114" s="4"/>
      <c r="I114" s="4"/>
      <c r="J114" s="4"/>
      <c r="K114" s="4"/>
    </row>
  </sheetData>
  <mergeCells count="36">
    <mergeCell ref="C90:K90"/>
    <mergeCell ref="J13:K13"/>
    <mergeCell ref="I8:K8"/>
    <mergeCell ref="I9:K9"/>
    <mergeCell ref="I10:K10"/>
    <mergeCell ref="I12:K12"/>
    <mergeCell ref="I11:K11"/>
    <mergeCell ref="D11:G11"/>
    <mergeCell ref="D12:G12"/>
    <mergeCell ref="C79:K79"/>
    <mergeCell ref="C83:K83"/>
    <mergeCell ref="J17:J18"/>
    <mergeCell ref="K17:K18"/>
    <mergeCell ref="G17:G18"/>
    <mergeCell ref="H17:H18"/>
    <mergeCell ref="I17:I18"/>
    <mergeCell ref="C21:K21"/>
    <mergeCell ref="C33:K33"/>
    <mergeCell ref="D13:E13"/>
    <mergeCell ref="D14:E14"/>
    <mergeCell ref="C16:C19"/>
    <mergeCell ref="D16:D19"/>
    <mergeCell ref="E16:E19"/>
    <mergeCell ref="F16:G16"/>
    <mergeCell ref="H16:K16"/>
    <mergeCell ref="F17:F18"/>
    <mergeCell ref="C5:D5"/>
    <mergeCell ref="C6:D6"/>
    <mergeCell ref="I1:K1"/>
    <mergeCell ref="I2:K2"/>
    <mergeCell ref="I3:K3"/>
    <mergeCell ref="I4:K4"/>
    <mergeCell ref="C1:D1"/>
    <mergeCell ref="C2:D2"/>
    <mergeCell ref="C3:D3"/>
    <mergeCell ref="C4:D4"/>
  </mergeCells>
  <pageMargins left="0.70866141732283472" right="0.31496062992125984" top="0.55118110236220474" bottom="0.55118110236220474" header="0.31496062992125984" footer="0.31496062992125984"/>
  <pageSetup paperSize="9" scale="5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9</vt:i4>
      </vt:variant>
    </vt:vector>
  </HeadingPairs>
  <TitlesOfParts>
    <vt:vector size="14" baseType="lpstr">
      <vt:lpstr>Лист1</vt:lpstr>
      <vt:lpstr>Лист2</vt:lpstr>
      <vt:lpstr>Лист3</vt:lpstr>
      <vt:lpstr>Лист4</vt:lpstr>
      <vt:lpstr>Лист5</vt:lpstr>
      <vt:lpstr>Лист2!Заголовки_для_печати</vt:lpstr>
      <vt:lpstr>Лист3!Заголовки_для_печати</vt:lpstr>
      <vt:lpstr>Лист4!Заголовки_для_печати</vt:lpstr>
      <vt:lpstr>Лист5!Заголовки_для_печати</vt:lpstr>
      <vt:lpstr>Лист1!Область_печати</vt:lpstr>
      <vt:lpstr>Лист2!Область_печати</vt:lpstr>
      <vt:lpstr>Лист3!Область_печати</vt:lpstr>
      <vt:lpstr>Лист4!Область_печати</vt:lpstr>
      <vt:lpstr>Лист5!Область_печати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Долгушина Анастасия Владимировна</dc:creator>
  <cp:lastModifiedBy>Соболев Борис</cp:lastModifiedBy>
  <cp:lastPrinted>2018-09-18T05:42:34Z</cp:lastPrinted>
  <dcterms:created xsi:type="dcterms:W3CDTF">2016-03-28T04:18:53Z</dcterms:created>
  <dcterms:modified xsi:type="dcterms:W3CDTF">2018-09-18T05:42:37Z</dcterms:modified>
</cp:coreProperties>
</file>